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post\БЮДЖЕТЫ\бюджет 2021\материалы к бюджету\"/>
    </mc:Choice>
  </mc:AlternateContent>
  <bookViews>
    <workbookView xWindow="0" yWindow="0" windowWidth="19416" windowHeight="10632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Лист1!$6:$6</definedName>
    <definedName name="_xlnm.Print_Area" localSheetId="0">Лист1!$A$1:$G$91</definedName>
  </definedNames>
  <calcPr calcId="162913" refMode="R1C1"/>
</workbook>
</file>

<file path=xl/calcChain.xml><?xml version="1.0" encoding="utf-8"?>
<calcChain xmlns="http://schemas.openxmlformats.org/spreadsheetml/2006/main">
  <c r="E17" i="1" l="1"/>
  <c r="F17" i="1"/>
  <c r="G78" i="1" l="1"/>
  <c r="G77" i="1"/>
  <c r="G76" i="1"/>
  <c r="G24" i="1" l="1"/>
  <c r="G25" i="1"/>
  <c r="G26" i="1"/>
  <c r="G52" i="1" l="1"/>
  <c r="G51" i="1"/>
  <c r="G46" i="1"/>
  <c r="G17" i="1"/>
  <c r="G90" i="1"/>
  <c r="G88" i="1"/>
  <c r="G37" i="1"/>
  <c r="G33" i="1"/>
  <c r="G34" i="1"/>
  <c r="G22" i="1"/>
  <c r="G23" i="1"/>
  <c r="G27" i="1"/>
  <c r="G28" i="1"/>
  <c r="G29" i="1"/>
  <c r="G30" i="1"/>
  <c r="G15" i="1"/>
  <c r="G16" i="1"/>
  <c r="G18" i="1"/>
  <c r="G19" i="1"/>
  <c r="G9" i="1"/>
  <c r="G10" i="1"/>
  <c r="G11" i="1"/>
  <c r="G8" i="1"/>
  <c r="G85" i="1"/>
  <c r="G84" i="1"/>
  <c r="G82" i="1"/>
  <c r="I16" i="1"/>
  <c r="I15" i="1"/>
</calcChain>
</file>

<file path=xl/sharedStrings.xml><?xml version="1.0" encoding="utf-8"?>
<sst xmlns="http://schemas.openxmlformats.org/spreadsheetml/2006/main" count="171" uniqueCount="127">
  <si>
    <t>человек</t>
  </si>
  <si>
    <t>рублей</t>
  </si>
  <si>
    <t>Величина прожиточного минимума</t>
  </si>
  <si>
    <t>млн. руб.</t>
  </si>
  <si>
    <t>Уровень безработицы</t>
  </si>
  <si>
    <t>Доходы и уровень жизни</t>
  </si>
  <si>
    <t>Потребительский рынок</t>
  </si>
  <si>
    <t>Транспорт и связь</t>
  </si>
  <si>
    <t>единиц</t>
  </si>
  <si>
    <t>Инвестиции в основной капитал за счет всех источников финансирования</t>
  </si>
  <si>
    <t>Ввод жилья</t>
  </si>
  <si>
    <t>тыс. кв. м</t>
  </si>
  <si>
    <t>кол-во</t>
  </si>
  <si>
    <t>Образование</t>
  </si>
  <si>
    <t>Здравоохранение</t>
  </si>
  <si>
    <t>Обеспеченность населения:</t>
  </si>
  <si>
    <t>- больничными койками;</t>
  </si>
  <si>
    <t>2</t>
  </si>
  <si>
    <t>3</t>
  </si>
  <si>
    <t>- врачами;</t>
  </si>
  <si>
    <t>4</t>
  </si>
  <si>
    <t>- средним медицинским персоналом;</t>
  </si>
  <si>
    <t>Физическая культура и спорт</t>
  </si>
  <si>
    <t>1</t>
  </si>
  <si>
    <t>Удельный вес населения, систематически занимающихся физической культурой и спортом</t>
  </si>
  <si>
    <t>Обеспеченность населения спортивными сооружениями:</t>
  </si>
  <si>
    <t>- спортивными залами;</t>
  </si>
  <si>
    <t>тыс. кв. м на 10 тыс. населения</t>
  </si>
  <si>
    <t>- плоскостными сооружениями;</t>
  </si>
  <si>
    <t>- плавательными бассейнами.</t>
  </si>
  <si>
    <t>кв. м зеркала воды на 10 тыс. населения</t>
  </si>
  <si>
    <t>Культура</t>
  </si>
  <si>
    <t>Уровень обеспеченности населения:</t>
  </si>
  <si>
    <t>единиц на 10 тыс. населения</t>
  </si>
  <si>
    <t>мест на 10 тыс. населения</t>
  </si>
  <si>
    <t>Безопасность среды проживания</t>
  </si>
  <si>
    <t>Количество зарегистрированных преступлений</t>
  </si>
  <si>
    <t>коек на 10 тыс. населения</t>
  </si>
  <si>
    <t>человек на 10 тыс. населения</t>
  </si>
  <si>
    <t>№ п/п</t>
  </si>
  <si>
    <t>Наименование показателя</t>
  </si>
  <si>
    <t>Промышленное производство</t>
  </si>
  <si>
    <t xml:space="preserve">Оборот розничной торговли </t>
  </si>
  <si>
    <t>Индекс потребительских цен и тарифов на товары и услуги населению</t>
  </si>
  <si>
    <t>Инвестиции в развитие промышленного производства</t>
  </si>
  <si>
    <t xml:space="preserve">Удельный вес обучающихся во вторую смену </t>
  </si>
  <si>
    <t>Сельское хозяйство</t>
  </si>
  <si>
    <t>Объем реализованной сельхозпродукции</t>
  </si>
  <si>
    <t>тонн</t>
  </si>
  <si>
    <t>Удой на 1 фуражную корову</t>
  </si>
  <si>
    <t>Среднемесячная заработная плата в сельском хозяйстве</t>
  </si>
  <si>
    <t>посещений на 10 тыс. населения</t>
  </si>
  <si>
    <t>1 квартал 2014г.</t>
  </si>
  <si>
    <t>Количество посещений культурно-досуговых мероприятий, проводимых муниципальными организациями культуры</t>
  </si>
  <si>
    <t>тыс. единиц</t>
  </si>
  <si>
    <t xml:space="preserve"> - амбулаторно-поликлиническими учреждениями </t>
  </si>
  <si>
    <t>Производство молока</t>
  </si>
  <si>
    <t xml:space="preserve">Объем платных бытовых услуг населению </t>
  </si>
  <si>
    <t>Отношение численности детей в возрасте от 3 до 7 лет, получающих дошкольное образование в текущем году, к сумме численности детей в возрасте от 3 до 7 лет, получающих дошкольное образование в текущем году и численности детей в возрасте от 3 до 7 лет, находящихся в очереди на получение в текущем году дошкольного образования (Доступность дошкольного образования)</t>
  </si>
  <si>
    <t>%</t>
  </si>
  <si>
    <t>Товарооборот предприятий общественного питания</t>
  </si>
  <si>
    <t>млн.руб.</t>
  </si>
  <si>
    <t xml:space="preserve">  - общедоступными библиотеками</t>
  </si>
  <si>
    <t xml:space="preserve">Численность постоянного населения  на начало года </t>
  </si>
  <si>
    <t>Доля транспортных средств, соответствующих стандарту, от количества транспортных средств, работающих на муниципальных маршрутах</t>
  </si>
  <si>
    <t>Средний размер страховой пенсии</t>
  </si>
  <si>
    <t>Число семей, получивших субсидию по оплате ЖКУ</t>
  </si>
  <si>
    <t>Выплачено субсидий  по оплате жилищно-коммунальных услуг</t>
  </si>
  <si>
    <t>тыс. руб.</t>
  </si>
  <si>
    <t xml:space="preserve">Доступность объектов социальной, транспортной и инженерной инфраструктур для инвалидов и маломобильных групп населения </t>
  </si>
  <si>
    <t>млрд. руб.</t>
  </si>
  <si>
    <t>-</t>
  </si>
  <si>
    <t>Соблюдение расписания на автобусных маршрутах</t>
  </si>
  <si>
    <t>Доля спортивных площадок, управляемых в соответствии со стандартом их использования</t>
  </si>
  <si>
    <t>рейтинг-50</t>
  </si>
  <si>
    <t>отчет ЦЗН</t>
  </si>
  <si>
    <t>8628 (всего мест)/12,3</t>
  </si>
  <si>
    <t>справка по ДТП за 6 мес.19</t>
  </si>
  <si>
    <t>отчет ОМВД</t>
  </si>
  <si>
    <t>отчет ПФ</t>
  </si>
  <si>
    <t xml:space="preserve">консультант </t>
  </si>
  <si>
    <t>голов</t>
  </si>
  <si>
    <t>кг</t>
  </si>
  <si>
    <t>социально-экономического развития 
городского округа Ступино Московской области</t>
  </si>
  <si>
    <t>Единица измерения</t>
  </si>
  <si>
    <t>рублей/на душу населения</t>
  </si>
  <si>
    <t>спортплощадка в Малино (80 кв.м), в Алфимово приняли в октябре 2019 - сюда не вошла</t>
  </si>
  <si>
    <t xml:space="preserve">Число подростков, состоящих на учете в Комиссии по делам несовершеннолетних </t>
  </si>
  <si>
    <t>задача нач проекта по увеличению посещений в 3 раза</t>
  </si>
  <si>
    <t xml:space="preserve">реорганизация библиотек было 31, теперь 27. </t>
  </si>
  <si>
    <t>дополнительные места в Ситне-Щелкановском, Татариновском, Аксиньинском. В 2018г. был на ремонте ДК Металлург (закончился в декабре 2018г.)</t>
  </si>
  <si>
    <t>Встречи с дольщиками</t>
  </si>
  <si>
    <t>Качество окружающей ссреды (ликвидация несанкционированных свалок, нарушения в сфере экологии)</t>
  </si>
  <si>
    <t>балл</t>
  </si>
  <si>
    <t>?</t>
  </si>
  <si>
    <t>Готовность учителей к обучению школьников для участия в международных исследованиях (PISA) (Современный учитель)</t>
  </si>
  <si>
    <t>Результативность участия во Всероссийской олимпиаде школьников (Участвуй во ВСОШ)</t>
  </si>
  <si>
    <t>баллы</t>
  </si>
  <si>
    <t>тыс.тонн</t>
  </si>
  <si>
    <t>Подключение объектов к системе видеонаблюдение (Безопасный город)</t>
  </si>
  <si>
    <t>Строительство</t>
  </si>
  <si>
    <t>Выявление и ликвидация самовольных, недостроенных и аварийных объектов</t>
  </si>
  <si>
    <t>Доля приведенных контейнерных площадок к стандарту РСО</t>
  </si>
  <si>
    <t>Жилищно-коммунальное хозяйство и охрана окружающей среды</t>
  </si>
  <si>
    <t>Доля населения, прошедшего диспансеризацию (данные 1 кв.)</t>
  </si>
  <si>
    <t>Снижене смертности на автомобильных и железных дорогах (Сохраним жизнь на дорогах)</t>
  </si>
  <si>
    <t>случаев смертей на 100 тыс. населения</t>
  </si>
  <si>
    <t xml:space="preserve">Доля медиков (врачей первичного звена и узкого профиля), обеспеченных жильем, из числа привлеченных </t>
  </si>
  <si>
    <t>9 месяцев
2019 г.</t>
  </si>
  <si>
    <t>9 месяцев
2020 г.</t>
  </si>
  <si>
    <t>9 мес. 2020г./
9 мес. 2019г., %</t>
  </si>
  <si>
    <t>за 9 месяцев  2020 года</t>
  </si>
  <si>
    <t xml:space="preserve">Поголовье КРС на 01.10. </t>
  </si>
  <si>
    <t>Среднемесячная заработная плата в промышленности, 8 мес.</t>
  </si>
  <si>
    <t>Среднемесячная заработная плата по крупным и средним организациям 8 мес.</t>
  </si>
  <si>
    <t>Производство зерна</t>
  </si>
  <si>
    <t>Производство картофеля</t>
  </si>
  <si>
    <t>Производство овощей</t>
  </si>
  <si>
    <t>Объем отгруженной продукции по всем видам экономической деятельности</t>
  </si>
  <si>
    <t>Объем отгруженной продукции предприятиями обрабатывающих производств</t>
  </si>
  <si>
    <t>Объем отгруженной промышленной продукции инновационного характера</t>
  </si>
  <si>
    <t xml:space="preserve">  - клубными учреждениями
</t>
  </si>
  <si>
    <t>Охвата дошкольным образованием детей в возрасте от 1,5 до 3 лет (доступность дошкольного образования)</t>
  </si>
  <si>
    <t>Производство мяса скота</t>
  </si>
  <si>
    <t>Удобная парковка</t>
  </si>
  <si>
    <t>Соотношение средней стоимости минимального набора продуктов питания, входящих в потребительскую корзину в г. Ступино, к среднеобластному значению (август)</t>
  </si>
  <si>
    <t>ИТОГИ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</si>
</sst>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1" x14ac:knownFonts="1">
    <font>
      <sz val="10"/>
      <name val="Arial"/>
    </font>
    <font>
      <sz val="10"/>
      <name val="Arial"/>
      <family val="2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Arial"/>
      <family val="2"/>
      <charset val="204"/>
    </font>
    <font>
      <sz val="11"/>
      <color indexed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wrapText="1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2" borderId="0" xfId="0" applyFill="1"/>
    <xf numFmtId="0" fontId="3" fillId="0" borderId="0" xfId="0" applyFont="1" applyFill="1"/>
    <xf numFmtId="164" fontId="2" fillId="2" borderId="1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10" fillId="0" borderId="0" xfId="0" applyFont="1" applyAlignment="1">
      <alignment vertical="center"/>
    </xf>
    <xf numFmtId="164" fontId="2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9" fillId="0" borderId="0" xfId="0" applyFont="1"/>
    <xf numFmtId="3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164" fontId="2" fillId="0" borderId="1" xfId="2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2" fontId="2" fillId="0" borderId="2" xfId="0" applyNumberFormat="1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4" fontId="2" fillId="2" borderId="1" xfId="2" applyNumberFormat="1" applyFont="1" applyFill="1" applyBorder="1" applyAlignment="1" applyProtection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</cellXfs>
  <cellStyles count="3">
    <cellStyle name="Normal" xfId="1"/>
    <cellStyle name="Обычный" xfId="0" builtinId="0"/>
    <cellStyle name="Процентный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tabSelected="1" topLeftCell="A85" zoomScaleNormal="100" zoomScaleSheetLayoutView="100" workbookViewId="0">
      <selection activeCell="A3" sqref="A3:G3"/>
    </sheetView>
  </sheetViews>
  <sheetFormatPr defaultColWidth="8.88671875" defaultRowHeight="13.2" x14ac:dyDescent="0.25"/>
  <cols>
    <col min="1" max="1" width="6" customWidth="1"/>
    <col min="2" max="2" width="34" customWidth="1"/>
    <col min="3" max="3" width="12.5546875" customWidth="1"/>
    <col min="4" max="4" width="12.44140625" hidden="1" customWidth="1"/>
    <col min="5" max="5" width="11" style="17" customWidth="1"/>
    <col min="6" max="6" width="11.88671875" customWidth="1"/>
    <col min="7" max="7" width="13.109375" customWidth="1"/>
    <col min="8" max="8" width="31.33203125" hidden="1" customWidth="1"/>
    <col min="9" max="9" width="78" hidden="1" customWidth="1"/>
  </cols>
  <sheetData>
    <row r="1" spans="1:9" s="1" customFormat="1" ht="13.8" x14ac:dyDescent="0.25">
      <c r="E1" s="18"/>
    </row>
    <row r="2" spans="1:9" s="1" customFormat="1" ht="13.8" x14ac:dyDescent="0.25">
      <c r="A2" s="46" t="s">
        <v>126</v>
      </c>
      <c r="B2" s="46"/>
      <c r="C2" s="46"/>
      <c r="D2" s="46"/>
      <c r="E2" s="46"/>
      <c r="F2" s="46"/>
      <c r="G2" s="46"/>
    </row>
    <row r="3" spans="1:9" s="1" customFormat="1" ht="30" customHeight="1" x14ac:dyDescent="0.25">
      <c r="A3" s="47" t="s">
        <v>83</v>
      </c>
      <c r="B3" s="47"/>
      <c r="C3" s="47"/>
      <c r="D3" s="47"/>
      <c r="E3" s="47"/>
      <c r="F3" s="47"/>
      <c r="G3" s="47"/>
    </row>
    <row r="4" spans="1:9" s="1" customFormat="1" ht="18" customHeight="1" x14ac:dyDescent="0.25">
      <c r="A4" s="46" t="s">
        <v>111</v>
      </c>
      <c r="B4" s="46"/>
      <c r="C4" s="46"/>
      <c r="D4" s="46"/>
      <c r="E4" s="46"/>
      <c r="F4" s="46"/>
      <c r="G4" s="46"/>
    </row>
    <row r="5" spans="1:9" s="1" customFormat="1" ht="13.8" x14ac:dyDescent="0.25">
      <c r="E5" s="18"/>
    </row>
    <row r="6" spans="1:9" s="7" customFormat="1" ht="64.5" customHeight="1" x14ac:dyDescent="0.25">
      <c r="A6" s="2" t="s">
        <v>39</v>
      </c>
      <c r="B6" s="2" t="s">
        <v>40</v>
      </c>
      <c r="C6" s="2" t="s">
        <v>84</v>
      </c>
      <c r="D6" s="2" t="s">
        <v>52</v>
      </c>
      <c r="E6" s="16" t="s">
        <v>108</v>
      </c>
      <c r="F6" s="16" t="s">
        <v>109</v>
      </c>
      <c r="G6" s="16" t="s">
        <v>110</v>
      </c>
    </row>
    <row r="7" spans="1:9" s="1" customFormat="1" ht="21.75" customHeight="1" x14ac:dyDescent="0.25">
      <c r="A7" s="31"/>
      <c r="B7" s="14" t="s">
        <v>5</v>
      </c>
      <c r="C7" s="31"/>
      <c r="D7" s="31"/>
      <c r="E7" s="31"/>
      <c r="F7" s="31"/>
      <c r="G7" s="31"/>
    </row>
    <row r="8" spans="1:9" s="3" customFormat="1" ht="32.25" customHeight="1" x14ac:dyDescent="0.25">
      <c r="A8" s="4">
        <v>1</v>
      </c>
      <c r="B8" s="11" t="s">
        <v>63</v>
      </c>
      <c r="C8" s="4" t="s">
        <v>0</v>
      </c>
      <c r="D8" s="25">
        <v>119190</v>
      </c>
      <c r="E8" s="25">
        <v>120937</v>
      </c>
      <c r="F8" s="25">
        <v>120092</v>
      </c>
      <c r="G8" s="6">
        <f>F8/E8*100</f>
        <v>99.301289100936856</v>
      </c>
    </row>
    <row r="9" spans="1:9" s="3" customFormat="1" ht="41.4" x14ac:dyDescent="0.25">
      <c r="A9" s="4">
        <v>2</v>
      </c>
      <c r="B9" s="11" t="s">
        <v>114</v>
      </c>
      <c r="C9" s="4" t="s">
        <v>1</v>
      </c>
      <c r="D9" s="8">
        <v>42909.5</v>
      </c>
      <c r="E9" s="8">
        <v>57494</v>
      </c>
      <c r="F9" s="8">
        <v>58332</v>
      </c>
      <c r="G9" s="6">
        <f t="shared" ref="G9:G37" si="0">F9/E9*100</f>
        <v>101.45754339583262</v>
      </c>
    </row>
    <row r="10" spans="1:9" s="3" customFormat="1" ht="30" customHeight="1" x14ac:dyDescent="0.25">
      <c r="A10" s="4">
        <v>3</v>
      </c>
      <c r="B10" s="11" t="s">
        <v>65</v>
      </c>
      <c r="C10" s="4" t="s">
        <v>1</v>
      </c>
      <c r="D10" s="8">
        <v>11493</v>
      </c>
      <c r="E10" s="8">
        <v>15559.9</v>
      </c>
      <c r="F10" s="8">
        <v>16490.22</v>
      </c>
      <c r="G10" s="6">
        <f t="shared" si="0"/>
        <v>105.97895873366797</v>
      </c>
      <c r="H10" s="19" t="s">
        <v>79</v>
      </c>
    </row>
    <row r="11" spans="1:9" s="3" customFormat="1" ht="51" customHeight="1" x14ac:dyDescent="0.25">
      <c r="A11" s="4">
        <v>4</v>
      </c>
      <c r="B11" s="11" t="s">
        <v>2</v>
      </c>
      <c r="C11" s="4" t="s">
        <v>85</v>
      </c>
      <c r="D11" s="25">
        <v>8533</v>
      </c>
      <c r="E11" s="25">
        <v>13115</v>
      </c>
      <c r="F11" s="25">
        <v>13509</v>
      </c>
      <c r="G11" s="6">
        <f t="shared" si="0"/>
        <v>103.00419367136865</v>
      </c>
      <c r="H11" s="19" t="s">
        <v>80</v>
      </c>
    </row>
    <row r="12" spans="1:9" s="3" customFormat="1" ht="24.75" customHeight="1" x14ac:dyDescent="0.25">
      <c r="A12" s="4">
        <v>5</v>
      </c>
      <c r="B12" s="11" t="s">
        <v>4</v>
      </c>
      <c r="C12" s="4" t="s">
        <v>59</v>
      </c>
      <c r="D12" s="4">
        <v>0.5</v>
      </c>
      <c r="E12" s="4">
        <v>0.49</v>
      </c>
      <c r="F12" s="4">
        <v>2.11</v>
      </c>
      <c r="G12" s="6"/>
      <c r="H12" s="19" t="s">
        <v>75</v>
      </c>
    </row>
    <row r="13" spans="1:9" s="3" customFormat="1" ht="16.5" customHeight="1" x14ac:dyDescent="0.25">
      <c r="A13" s="4"/>
      <c r="B13" s="15"/>
      <c r="C13" s="4"/>
      <c r="D13" s="4"/>
      <c r="E13" s="4"/>
      <c r="F13" s="4"/>
      <c r="G13" s="6"/>
    </row>
    <row r="14" spans="1:9" s="3" customFormat="1" ht="20.25" customHeight="1" x14ac:dyDescent="0.25">
      <c r="A14" s="4"/>
      <c r="B14" s="14" t="s">
        <v>41</v>
      </c>
      <c r="C14" s="4"/>
      <c r="D14" s="4"/>
      <c r="E14" s="4"/>
      <c r="F14" s="4"/>
      <c r="G14" s="6"/>
    </row>
    <row r="15" spans="1:9" s="3" customFormat="1" ht="47.25" customHeight="1" x14ac:dyDescent="0.25">
      <c r="A15" s="4">
        <v>1</v>
      </c>
      <c r="B15" s="11" t="s">
        <v>118</v>
      </c>
      <c r="C15" s="4" t="s">
        <v>70</v>
      </c>
      <c r="D15" s="8">
        <v>25769.672999999999</v>
      </c>
      <c r="E15" s="8">
        <v>126.1</v>
      </c>
      <c r="F15" s="8">
        <v>137.1</v>
      </c>
      <c r="G15" s="6">
        <f t="shared" si="0"/>
        <v>108.72323552735924</v>
      </c>
      <c r="H15" s="48"/>
      <c r="I15" s="3">
        <f>F16/F15</f>
        <v>0.88621444201312916</v>
      </c>
    </row>
    <row r="16" spans="1:9" s="3" customFormat="1" ht="48.75" customHeight="1" x14ac:dyDescent="0.25">
      <c r="A16" s="4">
        <v>2</v>
      </c>
      <c r="B16" s="11" t="s">
        <v>119</v>
      </c>
      <c r="C16" s="4" t="s">
        <v>70</v>
      </c>
      <c r="D16" s="8">
        <v>22509.901000000002</v>
      </c>
      <c r="E16" s="8">
        <v>111.5</v>
      </c>
      <c r="F16" s="8">
        <v>121.5</v>
      </c>
      <c r="G16" s="6">
        <f t="shared" si="0"/>
        <v>108.96860986547085</v>
      </c>
      <c r="H16" s="48"/>
      <c r="I16" s="3">
        <f>F16/120000/6</f>
        <v>1.6874999999999998E-4</v>
      </c>
    </row>
    <row r="17" spans="1:9" s="3" customFormat="1" ht="47.25" customHeight="1" x14ac:dyDescent="0.25">
      <c r="A17" s="4">
        <v>3</v>
      </c>
      <c r="B17" s="11" t="s">
        <v>120</v>
      </c>
      <c r="C17" s="4" t="s">
        <v>70</v>
      </c>
      <c r="D17" s="8">
        <v>18483.014999999999</v>
      </c>
      <c r="E17" s="8">
        <f>E16*0.71</f>
        <v>79.164999999999992</v>
      </c>
      <c r="F17" s="8">
        <f>F16*0.7</f>
        <v>85.05</v>
      </c>
      <c r="G17" s="6">
        <f t="shared" si="0"/>
        <v>107.43384071243607</v>
      </c>
      <c r="H17" s="48"/>
    </row>
    <row r="18" spans="1:9" s="3" customFormat="1" ht="36.75" customHeight="1" x14ac:dyDescent="0.25">
      <c r="A18" s="4">
        <v>4</v>
      </c>
      <c r="B18" s="11" t="s">
        <v>44</v>
      </c>
      <c r="C18" s="4" t="s">
        <v>70</v>
      </c>
      <c r="D18" s="6">
        <v>1129.5</v>
      </c>
      <c r="E18" s="6">
        <v>6.3</v>
      </c>
      <c r="F18" s="6">
        <v>5.2</v>
      </c>
      <c r="G18" s="6">
        <f t="shared" si="0"/>
        <v>82.539682539682545</v>
      </c>
      <c r="H18" s="48"/>
    </row>
    <row r="19" spans="1:9" s="3" customFormat="1" ht="36" customHeight="1" x14ac:dyDescent="0.25">
      <c r="A19" s="4">
        <v>5</v>
      </c>
      <c r="B19" s="11" t="s">
        <v>113</v>
      </c>
      <c r="C19" s="4" t="s">
        <v>1</v>
      </c>
      <c r="D19" s="8">
        <v>58046</v>
      </c>
      <c r="E19" s="8">
        <v>74408.800000000003</v>
      </c>
      <c r="F19" s="8">
        <v>76039</v>
      </c>
      <c r="G19" s="6">
        <f t="shared" si="0"/>
        <v>102.19086989710895</v>
      </c>
    </row>
    <row r="20" spans="1:9" s="3" customFormat="1" ht="16.5" customHeight="1" x14ac:dyDescent="0.25">
      <c r="A20" s="4"/>
      <c r="B20" s="14"/>
      <c r="C20" s="4"/>
      <c r="D20" s="4"/>
      <c r="E20" s="4"/>
      <c r="F20" s="4"/>
      <c r="G20" s="6"/>
    </row>
    <row r="21" spans="1:9" s="3" customFormat="1" ht="16.5" customHeight="1" x14ac:dyDescent="0.25">
      <c r="A21" s="4"/>
      <c r="B21" s="14" t="s">
        <v>46</v>
      </c>
      <c r="C21" s="4"/>
      <c r="D21" s="4"/>
      <c r="E21" s="4"/>
      <c r="F21" s="4"/>
      <c r="G21" s="6"/>
    </row>
    <row r="22" spans="1:9" s="3" customFormat="1" ht="29.25" customHeight="1" x14ac:dyDescent="0.25">
      <c r="A22" s="4">
        <v>1</v>
      </c>
      <c r="B22" s="11" t="s">
        <v>47</v>
      </c>
      <c r="C22" s="4" t="s">
        <v>3</v>
      </c>
      <c r="D22" s="33">
        <v>374.4</v>
      </c>
      <c r="E22" s="33">
        <v>1417</v>
      </c>
      <c r="F22" s="33">
        <v>1472</v>
      </c>
      <c r="G22" s="6">
        <f t="shared" si="0"/>
        <v>103.88143966125618</v>
      </c>
    </row>
    <row r="23" spans="1:9" s="3" customFormat="1" ht="16.5" customHeight="1" x14ac:dyDescent="0.25">
      <c r="A23" s="4">
        <v>2</v>
      </c>
      <c r="B23" s="11" t="s">
        <v>56</v>
      </c>
      <c r="C23" s="4" t="s">
        <v>98</v>
      </c>
      <c r="D23" s="25">
        <v>10850</v>
      </c>
      <c r="E23" s="8">
        <v>28.5</v>
      </c>
      <c r="F23" s="8">
        <v>28.5</v>
      </c>
      <c r="G23" s="6">
        <f t="shared" si="0"/>
        <v>100</v>
      </c>
    </row>
    <row r="24" spans="1:9" s="3" customFormat="1" ht="16.5" customHeight="1" x14ac:dyDescent="0.25">
      <c r="A24" s="4">
        <v>3</v>
      </c>
      <c r="B24" s="41" t="s">
        <v>115</v>
      </c>
      <c r="C24" s="4" t="s">
        <v>98</v>
      </c>
      <c r="D24" s="25"/>
      <c r="E24" s="8">
        <v>19</v>
      </c>
      <c r="F24" s="8">
        <v>22</v>
      </c>
      <c r="G24" s="6">
        <f t="shared" si="0"/>
        <v>115.78947368421053</v>
      </c>
      <c r="H24" s="24"/>
    </row>
    <row r="25" spans="1:9" s="3" customFormat="1" ht="16.5" customHeight="1" x14ac:dyDescent="0.25">
      <c r="A25" s="4">
        <v>4</v>
      </c>
      <c r="B25" s="41" t="s">
        <v>116</v>
      </c>
      <c r="C25" s="4" t="s">
        <v>98</v>
      </c>
      <c r="D25" s="25"/>
      <c r="E25" s="8">
        <v>27.6</v>
      </c>
      <c r="F25" s="8">
        <v>4.3</v>
      </c>
      <c r="G25" s="6">
        <f t="shared" si="0"/>
        <v>15.579710144927535</v>
      </c>
      <c r="H25" s="24"/>
    </row>
    <row r="26" spans="1:9" s="3" customFormat="1" ht="16.5" customHeight="1" x14ac:dyDescent="0.25">
      <c r="A26" s="4">
        <v>5</v>
      </c>
      <c r="B26" s="41" t="s">
        <v>117</v>
      </c>
      <c r="C26" s="4" t="s">
        <v>98</v>
      </c>
      <c r="D26" s="25"/>
      <c r="E26" s="8">
        <v>18.5</v>
      </c>
      <c r="F26" s="8">
        <v>5.3</v>
      </c>
      <c r="G26" s="6">
        <f t="shared" si="0"/>
        <v>28.648648648648649</v>
      </c>
      <c r="H26" s="24"/>
    </row>
    <row r="27" spans="1:9" s="3" customFormat="1" ht="16.5" customHeight="1" x14ac:dyDescent="0.25">
      <c r="A27" s="4">
        <v>6</v>
      </c>
      <c r="B27" s="11" t="s">
        <v>123</v>
      </c>
      <c r="C27" s="4" t="s">
        <v>48</v>
      </c>
      <c r="D27" s="25"/>
      <c r="E27" s="25">
        <v>2821</v>
      </c>
      <c r="F27" s="25">
        <v>3168</v>
      </c>
      <c r="G27" s="6">
        <f>F27/E27*100</f>
        <v>112.30060262318327</v>
      </c>
      <c r="H27" s="24"/>
    </row>
    <row r="28" spans="1:9" s="3" customFormat="1" ht="16.5" customHeight="1" x14ac:dyDescent="0.25">
      <c r="A28" s="4">
        <v>7</v>
      </c>
      <c r="B28" s="11" t="s">
        <v>49</v>
      </c>
      <c r="C28" s="30" t="s">
        <v>82</v>
      </c>
      <c r="D28" s="25"/>
      <c r="E28" s="25">
        <v>5075</v>
      </c>
      <c r="F28" s="25">
        <v>5218</v>
      </c>
      <c r="G28" s="6">
        <f t="shared" si="0"/>
        <v>102.81773399014777</v>
      </c>
    </row>
    <row r="29" spans="1:9" s="3" customFormat="1" ht="16.5" customHeight="1" x14ac:dyDescent="0.25">
      <c r="A29" s="4">
        <v>8</v>
      </c>
      <c r="B29" s="11" t="s">
        <v>112</v>
      </c>
      <c r="C29" s="30" t="s">
        <v>81</v>
      </c>
      <c r="D29" s="25"/>
      <c r="E29" s="25">
        <v>10930</v>
      </c>
      <c r="F29" s="25">
        <v>12124</v>
      </c>
      <c r="G29" s="6">
        <f t="shared" si="0"/>
        <v>110.92406221408966</v>
      </c>
    </row>
    <row r="30" spans="1:9" s="3" customFormat="1" ht="27.6" x14ac:dyDescent="0.25">
      <c r="A30" s="4">
        <v>9</v>
      </c>
      <c r="B30" s="11" t="s">
        <v>50</v>
      </c>
      <c r="C30" s="4" t="s">
        <v>1</v>
      </c>
      <c r="D30" s="25">
        <v>1354</v>
      </c>
      <c r="E30" s="25">
        <v>37082</v>
      </c>
      <c r="F30" s="25">
        <v>36730</v>
      </c>
      <c r="G30" s="6">
        <f t="shared" si="0"/>
        <v>99.050752386602667</v>
      </c>
      <c r="I30" s="23"/>
    </row>
    <row r="31" spans="1:9" s="3" customFormat="1" ht="18" customHeight="1" x14ac:dyDescent="0.25">
      <c r="A31" s="4"/>
      <c r="B31" s="11"/>
      <c r="C31" s="4"/>
      <c r="D31" s="4"/>
      <c r="E31" s="4"/>
      <c r="F31" s="4"/>
      <c r="G31" s="6"/>
    </row>
    <row r="32" spans="1:9" s="3" customFormat="1" ht="18.75" customHeight="1" x14ac:dyDescent="0.25">
      <c r="A32" s="15"/>
      <c r="B32" s="14" t="s">
        <v>6</v>
      </c>
      <c r="C32" s="15"/>
      <c r="D32" s="15"/>
      <c r="E32" s="15"/>
      <c r="F32" s="15"/>
      <c r="G32" s="6"/>
    </row>
    <row r="33" spans="1:9" s="3" customFormat="1" ht="23.25" customHeight="1" x14ac:dyDescent="0.25">
      <c r="A33" s="4">
        <v>1</v>
      </c>
      <c r="B33" s="11" t="s">
        <v>42</v>
      </c>
      <c r="C33" s="4" t="s">
        <v>70</v>
      </c>
      <c r="D33" s="8">
        <v>3908</v>
      </c>
      <c r="E33" s="8">
        <v>30.1</v>
      </c>
      <c r="F33" s="8">
        <v>34.4</v>
      </c>
      <c r="G33" s="6">
        <f t="shared" si="0"/>
        <v>114.28571428571428</v>
      </c>
    </row>
    <row r="34" spans="1:9" s="3" customFormat="1" ht="36" customHeight="1" x14ac:dyDescent="0.25">
      <c r="A34" s="4">
        <v>2</v>
      </c>
      <c r="B34" s="11" t="s">
        <v>57</v>
      </c>
      <c r="C34" s="4" t="s">
        <v>3</v>
      </c>
      <c r="D34" s="6">
        <v>996</v>
      </c>
      <c r="E34" s="4">
        <v>939.5</v>
      </c>
      <c r="F34" s="6">
        <v>840.6</v>
      </c>
      <c r="G34" s="6">
        <f t="shared" si="0"/>
        <v>89.473124002128785</v>
      </c>
    </row>
    <row r="35" spans="1:9" s="3" customFormat="1" ht="41.4" x14ac:dyDescent="0.25">
      <c r="A35" s="4">
        <v>3</v>
      </c>
      <c r="B35" s="11" t="s">
        <v>43</v>
      </c>
      <c r="C35" s="4" t="s">
        <v>59</v>
      </c>
      <c r="D35" s="4">
        <v>107.4</v>
      </c>
      <c r="E35" s="6">
        <v>105.2</v>
      </c>
      <c r="F35" s="6">
        <v>102.1</v>
      </c>
      <c r="G35" s="6"/>
      <c r="I35" s="21"/>
    </row>
    <row r="36" spans="1:9" s="3" customFormat="1" ht="99" customHeight="1" x14ac:dyDescent="0.25">
      <c r="A36" s="4">
        <v>4</v>
      </c>
      <c r="B36" s="11" t="s">
        <v>125</v>
      </c>
      <c r="C36" s="4" t="s">
        <v>59</v>
      </c>
      <c r="D36" s="26">
        <v>2889.84</v>
      </c>
      <c r="E36" s="8">
        <v>90.01</v>
      </c>
      <c r="F36" s="8">
        <v>94.4</v>
      </c>
      <c r="G36" s="6"/>
    </row>
    <row r="37" spans="1:9" s="3" customFormat="1" ht="27.6" x14ac:dyDescent="0.25">
      <c r="A37" s="4">
        <v>5</v>
      </c>
      <c r="B37" s="11" t="s">
        <v>60</v>
      </c>
      <c r="C37" s="4" t="s">
        <v>61</v>
      </c>
      <c r="D37" s="25">
        <v>75</v>
      </c>
      <c r="E37" s="8">
        <v>932.7</v>
      </c>
      <c r="F37" s="8">
        <v>864.7</v>
      </c>
      <c r="G37" s="6">
        <f t="shared" si="0"/>
        <v>92.709338479682643</v>
      </c>
    </row>
    <row r="38" spans="1:9" s="3" customFormat="1" ht="13.8" x14ac:dyDescent="0.25">
      <c r="A38" s="4"/>
      <c r="B38" s="15"/>
      <c r="C38" s="4"/>
      <c r="D38" s="4"/>
      <c r="E38" s="4"/>
      <c r="F38" s="4"/>
      <c r="G38" s="6"/>
    </row>
    <row r="39" spans="1:9" s="3" customFormat="1" ht="18" customHeight="1" x14ac:dyDescent="0.25">
      <c r="A39" s="15"/>
      <c r="B39" s="14" t="s">
        <v>7</v>
      </c>
      <c r="C39" s="15"/>
      <c r="D39" s="15"/>
      <c r="E39" s="15"/>
      <c r="F39" s="15"/>
      <c r="G39" s="6"/>
      <c r="H39" s="9"/>
    </row>
    <row r="40" spans="1:9" s="3" customFormat="1" ht="79.5" customHeight="1" x14ac:dyDescent="0.25">
      <c r="A40" s="4">
        <v>1</v>
      </c>
      <c r="B40" s="11" t="s">
        <v>64</v>
      </c>
      <c r="C40" s="4" t="s">
        <v>59</v>
      </c>
      <c r="D40" s="25">
        <v>31792</v>
      </c>
      <c r="E40" s="25">
        <v>100</v>
      </c>
      <c r="F40" s="25">
        <v>100</v>
      </c>
      <c r="G40" s="6"/>
      <c r="H40" s="10"/>
    </row>
    <row r="41" spans="1:9" s="3" customFormat="1" ht="13.8" x14ac:dyDescent="0.25">
      <c r="A41" s="4">
        <v>2</v>
      </c>
      <c r="B41" s="11" t="s">
        <v>124</v>
      </c>
      <c r="C41" s="4" t="s">
        <v>59</v>
      </c>
      <c r="D41" s="25"/>
      <c r="E41" s="26" t="s">
        <v>71</v>
      </c>
      <c r="F41" s="26">
        <v>92.5</v>
      </c>
      <c r="G41" s="6"/>
      <c r="H41" s="6" t="s">
        <v>74</v>
      </c>
    </row>
    <row r="42" spans="1:9" s="3" customFormat="1" ht="36.75" customHeight="1" x14ac:dyDescent="0.25">
      <c r="A42" s="4">
        <v>3</v>
      </c>
      <c r="B42" s="11" t="s">
        <v>72</v>
      </c>
      <c r="C42" s="4" t="s">
        <v>59</v>
      </c>
      <c r="D42" s="4"/>
      <c r="E42" s="8">
        <v>89.3</v>
      </c>
      <c r="F42" s="6">
        <v>93.27</v>
      </c>
      <c r="G42" s="6"/>
      <c r="H42" s="6" t="s">
        <v>74</v>
      </c>
      <c r="I42" s="20"/>
    </row>
    <row r="43" spans="1:9" s="12" customFormat="1" ht="15.75" customHeight="1" x14ac:dyDescent="0.25">
      <c r="A43" s="4"/>
      <c r="B43" s="11"/>
      <c r="C43" s="4"/>
      <c r="D43" s="4"/>
      <c r="E43" s="6"/>
      <c r="F43" s="4"/>
      <c r="G43" s="6"/>
      <c r="H43" s="34"/>
      <c r="I43" s="20"/>
    </row>
    <row r="44" spans="1:9" s="12" customFormat="1" ht="18.75" customHeight="1" x14ac:dyDescent="0.25">
      <c r="A44" s="15"/>
      <c r="B44" s="14" t="s">
        <v>100</v>
      </c>
      <c r="C44" s="15"/>
      <c r="D44" s="15"/>
      <c r="E44" s="15"/>
      <c r="F44" s="15"/>
      <c r="G44" s="6"/>
    </row>
    <row r="45" spans="1:9" s="12" customFormat="1" ht="48" hidden="1" customHeight="1" x14ac:dyDescent="0.25">
      <c r="A45" s="4">
        <v>1</v>
      </c>
      <c r="B45" s="11" t="s">
        <v>9</v>
      </c>
      <c r="C45" s="4" t="s">
        <v>3</v>
      </c>
      <c r="D45" s="8">
        <v>5202.3999999999996</v>
      </c>
      <c r="E45" s="8"/>
      <c r="F45" s="36"/>
      <c r="G45" s="19"/>
    </row>
    <row r="46" spans="1:9" s="3" customFormat="1" ht="20.25" customHeight="1" x14ac:dyDescent="0.25">
      <c r="A46" s="4">
        <v>1</v>
      </c>
      <c r="B46" s="11" t="s">
        <v>10</v>
      </c>
      <c r="C46" s="4" t="s">
        <v>11</v>
      </c>
      <c r="D46" s="4">
        <v>12.4</v>
      </c>
      <c r="E46" s="4">
        <v>49.86</v>
      </c>
      <c r="F46" s="4">
        <v>35.53</v>
      </c>
      <c r="G46" s="39">
        <f>F46/E46*100</f>
        <v>71.259526674689127</v>
      </c>
    </row>
    <row r="47" spans="1:9" s="3" customFormat="1" ht="41.4" x14ac:dyDescent="0.25">
      <c r="A47" s="4">
        <v>2</v>
      </c>
      <c r="B47" s="11" t="s">
        <v>101</v>
      </c>
      <c r="C47" s="4" t="s">
        <v>59</v>
      </c>
      <c r="D47" s="4">
        <v>857</v>
      </c>
      <c r="E47" s="26">
        <v>4</v>
      </c>
      <c r="F47" s="39">
        <v>14.2</v>
      </c>
      <c r="G47" s="39"/>
      <c r="I47" s="21"/>
    </row>
    <row r="48" spans="1:9" s="3" customFormat="1" ht="13.8" x14ac:dyDescent="0.25">
      <c r="A48" s="4">
        <v>3</v>
      </c>
      <c r="B48" s="11" t="s">
        <v>91</v>
      </c>
      <c r="C48" s="4" t="s">
        <v>59</v>
      </c>
      <c r="D48" s="4"/>
      <c r="E48" s="4">
        <v>0.15</v>
      </c>
      <c r="F48" s="40">
        <v>0.13</v>
      </c>
      <c r="G48" s="39"/>
      <c r="I48" s="21"/>
    </row>
    <row r="49" spans="1:9" s="3" customFormat="1" ht="13.8" x14ac:dyDescent="0.25">
      <c r="A49" s="4"/>
      <c r="B49" s="15"/>
      <c r="C49" s="4"/>
      <c r="D49" s="4"/>
      <c r="E49" s="4"/>
      <c r="F49" s="4"/>
      <c r="G49" s="6"/>
    </row>
    <row r="50" spans="1:9" s="12" customFormat="1" ht="18.75" customHeight="1" x14ac:dyDescent="0.25">
      <c r="A50" s="15"/>
      <c r="B50" s="14" t="s">
        <v>103</v>
      </c>
      <c r="C50" s="15"/>
      <c r="D50" s="15"/>
      <c r="E50" s="15"/>
      <c r="F50" s="15"/>
      <c r="G50" s="6"/>
    </row>
    <row r="51" spans="1:9" s="3" customFormat="1" ht="35.25" customHeight="1" x14ac:dyDescent="0.25">
      <c r="A51" s="4">
        <v>1</v>
      </c>
      <c r="B51" s="11" t="s">
        <v>67</v>
      </c>
      <c r="C51" s="4" t="s">
        <v>68</v>
      </c>
      <c r="D51" s="8">
        <v>5950.1</v>
      </c>
      <c r="E51" s="8">
        <v>31402.2</v>
      </c>
      <c r="F51" s="8">
        <v>32100.49</v>
      </c>
      <c r="G51" s="6">
        <f>F51/E51*100</f>
        <v>102.22369770270873</v>
      </c>
      <c r="I51" s="21"/>
    </row>
    <row r="52" spans="1:9" s="3" customFormat="1" ht="27.6" x14ac:dyDescent="0.25">
      <c r="A52" s="4">
        <v>2</v>
      </c>
      <c r="B52" s="11" t="s">
        <v>66</v>
      </c>
      <c r="C52" s="4" t="s">
        <v>12</v>
      </c>
      <c r="D52" s="4">
        <v>3320</v>
      </c>
      <c r="E52" s="4">
        <v>2918</v>
      </c>
      <c r="F52" s="4">
        <v>2869</v>
      </c>
      <c r="G52" s="6">
        <f>F52/E52*100</f>
        <v>98.32076764907471</v>
      </c>
    </row>
    <row r="53" spans="1:9" s="12" customFormat="1" ht="27.6" x14ac:dyDescent="0.25">
      <c r="A53" s="4">
        <v>3</v>
      </c>
      <c r="B53" s="11" t="s">
        <v>102</v>
      </c>
      <c r="C53" s="4" t="s">
        <v>59</v>
      </c>
      <c r="D53" s="6">
        <v>6.9</v>
      </c>
      <c r="E53" s="4">
        <v>7.12</v>
      </c>
      <c r="F53" s="6">
        <v>12.8</v>
      </c>
      <c r="G53" s="6"/>
      <c r="H53" s="6" t="s">
        <v>74</v>
      </c>
    </row>
    <row r="54" spans="1:9" s="3" customFormat="1" ht="55.2" x14ac:dyDescent="0.25">
      <c r="A54" s="4">
        <v>4</v>
      </c>
      <c r="B54" s="11" t="s">
        <v>92</v>
      </c>
      <c r="C54" s="4" t="s">
        <v>93</v>
      </c>
      <c r="D54" s="4"/>
      <c r="E54" s="4" t="s">
        <v>71</v>
      </c>
      <c r="F54" s="6">
        <v>30</v>
      </c>
      <c r="G54" s="6"/>
    </row>
    <row r="55" spans="1:9" s="3" customFormat="1" ht="13.8" x14ac:dyDescent="0.25">
      <c r="A55" s="4"/>
      <c r="B55" s="11"/>
      <c r="C55" s="4"/>
      <c r="D55" s="4"/>
      <c r="E55" s="4"/>
      <c r="F55" s="4"/>
      <c r="G55" s="6"/>
    </row>
    <row r="56" spans="1:9" s="3" customFormat="1" ht="18.75" customHeight="1" x14ac:dyDescent="0.25">
      <c r="A56" s="15"/>
      <c r="B56" s="14" t="s">
        <v>13</v>
      </c>
      <c r="C56" s="15"/>
      <c r="D56" s="15"/>
      <c r="E56" s="15"/>
      <c r="F56" s="15"/>
      <c r="G56" s="6"/>
    </row>
    <row r="57" spans="1:9" s="3" customFormat="1" ht="189.75" customHeight="1" x14ac:dyDescent="0.25">
      <c r="A57" s="4">
        <v>1</v>
      </c>
      <c r="B57" s="11" t="s">
        <v>58</v>
      </c>
      <c r="C57" s="4" t="s">
        <v>59</v>
      </c>
      <c r="D57" s="8">
        <v>830.5</v>
      </c>
      <c r="E57" s="25">
        <v>100</v>
      </c>
      <c r="F57" s="25">
        <v>100</v>
      </c>
      <c r="G57" s="6"/>
    </row>
    <row r="58" spans="1:9" s="3" customFormat="1" ht="55.2" x14ac:dyDescent="0.25">
      <c r="A58" s="4">
        <v>2</v>
      </c>
      <c r="B58" s="28" t="s">
        <v>122</v>
      </c>
      <c r="C58" s="4" t="s">
        <v>59</v>
      </c>
      <c r="D58" s="8"/>
      <c r="E58" s="25">
        <v>100</v>
      </c>
      <c r="F58" s="25">
        <v>100</v>
      </c>
      <c r="G58" s="6"/>
    </row>
    <row r="59" spans="1:9" s="3" customFormat="1" ht="27.6" x14ac:dyDescent="0.25">
      <c r="A59" s="4">
        <v>3</v>
      </c>
      <c r="B59" s="11" t="s">
        <v>45</v>
      </c>
      <c r="C59" s="4" t="s">
        <v>59</v>
      </c>
      <c r="D59" s="6">
        <v>13.1</v>
      </c>
      <c r="E59" s="6">
        <v>8.8000000000000007</v>
      </c>
      <c r="F59" s="6">
        <v>6.6</v>
      </c>
      <c r="G59" s="6"/>
    </row>
    <row r="60" spans="1:9" s="3" customFormat="1" ht="41.4" x14ac:dyDescent="0.25">
      <c r="A60" s="4">
        <v>4</v>
      </c>
      <c r="B60" s="11" t="s">
        <v>96</v>
      </c>
      <c r="C60" s="4" t="s">
        <v>93</v>
      </c>
      <c r="D60" s="4">
        <v>46.2</v>
      </c>
      <c r="E60" s="8" t="s">
        <v>71</v>
      </c>
      <c r="F60" s="6">
        <v>6</v>
      </c>
      <c r="G60" s="6"/>
    </row>
    <row r="61" spans="1:9" s="3" customFormat="1" ht="55.2" x14ac:dyDescent="0.25">
      <c r="A61" s="4">
        <v>5</v>
      </c>
      <c r="B61" s="28" t="s">
        <v>95</v>
      </c>
      <c r="C61" s="4" t="s">
        <v>59</v>
      </c>
      <c r="D61" s="4"/>
      <c r="E61" s="8" t="s">
        <v>71</v>
      </c>
      <c r="F61" s="6">
        <v>58.68</v>
      </c>
      <c r="G61" s="6"/>
      <c r="H61" s="6" t="s">
        <v>74</v>
      </c>
    </row>
    <row r="62" spans="1:9" s="3" customFormat="1" ht="13.5" customHeight="1" x14ac:dyDescent="0.25">
      <c r="A62" s="4"/>
      <c r="B62" s="28"/>
      <c r="C62" s="4"/>
      <c r="D62" s="4"/>
      <c r="E62" s="4"/>
      <c r="F62" s="4"/>
      <c r="G62" s="6"/>
    </row>
    <row r="63" spans="1:9" s="3" customFormat="1" ht="18" customHeight="1" x14ac:dyDescent="0.25">
      <c r="A63" s="15"/>
      <c r="B63" s="14" t="s">
        <v>14</v>
      </c>
      <c r="C63" s="15"/>
      <c r="D63" s="15"/>
      <c r="E63" s="15"/>
      <c r="F63" s="15"/>
      <c r="G63" s="6"/>
    </row>
    <row r="64" spans="1:9" s="3" customFormat="1" ht="13.8" hidden="1" x14ac:dyDescent="0.25">
      <c r="A64" s="4"/>
      <c r="B64" s="11" t="s">
        <v>15</v>
      </c>
      <c r="C64" s="4"/>
      <c r="D64" s="4"/>
      <c r="E64" s="4"/>
      <c r="F64" s="35"/>
      <c r="G64" s="19"/>
    </row>
    <row r="65" spans="1:9" s="3" customFormat="1" ht="41.4" hidden="1" x14ac:dyDescent="0.25">
      <c r="A65" s="4">
        <v>1</v>
      </c>
      <c r="B65" s="11" t="s">
        <v>16</v>
      </c>
      <c r="C65" s="4" t="s">
        <v>37</v>
      </c>
      <c r="D65" s="29">
        <v>58.7</v>
      </c>
      <c r="E65" s="29"/>
      <c r="F65" s="37"/>
      <c r="G65" s="19"/>
    </row>
    <row r="66" spans="1:9" s="3" customFormat="1" ht="41.4" hidden="1" x14ac:dyDescent="0.25">
      <c r="A66" s="4">
        <v>2</v>
      </c>
      <c r="B66" s="11" t="s">
        <v>55</v>
      </c>
      <c r="C66" s="4" t="s">
        <v>51</v>
      </c>
      <c r="D66" s="29">
        <v>26383.8</v>
      </c>
      <c r="E66" s="29"/>
      <c r="F66" s="37"/>
      <c r="G66" s="19"/>
    </row>
    <row r="67" spans="1:9" s="3" customFormat="1" ht="41.4" hidden="1" x14ac:dyDescent="0.25">
      <c r="A67" s="4" t="s">
        <v>18</v>
      </c>
      <c r="B67" s="11" t="s">
        <v>19</v>
      </c>
      <c r="C67" s="4" t="s">
        <v>38</v>
      </c>
      <c r="D67" s="29">
        <v>28</v>
      </c>
      <c r="E67" s="29"/>
      <c r="F67" s="37"/>
      <c r="G67" s="19"/>
    </row>
    <row r="68" spans="1:9" s="3" customFormat="1" ht="41.4" hidden="1" x14ac:dyDescent="0.25">
      <c r="A68" s="4" t="s">
        <v>20</v>
      </c>
      <c r="B68" s="11" t="s">
        <v>21</v>
      </c>
      <c r="C68" s="4" t="s">
        <v>38</v>
      </c>
      <c r="D68" s="29">
        <v>75</v>
      </c>
      <c r="E68" s="29"/>
      <c r="F68" s="37"/>
      <c r="G68" s="19"/>
    </row>
    <row r="69" spans="1:9" s="3" customFormat="1" ht="30.75" hidden="1" customHeight="1" x14ac:dyDescent="0.25">
      <c r="A69" s="4">
        <v>1</v>
      </c>
      <c r="B69" s="11" t="s">
        <v>104</v>
      </c>
      <c r="C69" s="4" t="s">
        <v>59</v>
      </c>
      <c r="D69" s="26">
        <v>1992.09</v>
      </c>
      <c r="E69" s="38"/>
      <c r="F69" s="38"/>
      <c r="G69" s="39"/>
      <c r="H69" s="6" t="s">
        <v>74</v>
      </c>
      <c r="I69" s="21" t="s">
        <v>94</v>
      </c>
    </row>
    <row r="70" spans="1:9" s="3" customFormat="1" ht="68.25" customHeight="1" x14ac:dyDescent="0.25">
      <c r="A70" s="4">
        <v>1</v>
      </c>
      <c r="B70" s="11" t="s">
        <v>69</v>
      </c>
      <c r="C70" s="4" t="s">
        <v>59</v>
      </c>
      <c r="D70" s="26"/>
      <c r="E70" s="8">
        <v>66.099999999999994</v>
      </c>
      <c r="F70" s="8">
        <v>69.900000000000006</v>
      </c>
      <c r="G70" s="6"/>
    </row>
    <row r="71" spans="1:9" s="3" customFormat="1" ht="55.2" x14ac:dyDescent="0.25">
      <c r="A71" s="4">
        <v>2</v>
      </c>
      <c r="B71" s="11" t="s">
        <v>107</v>
      </c>
      <c r="C71" s="4" t="s">
        <v>59</v>
      </c>
      <c r="D71" s="26"/>
      <c r="E71" s="25">
        <v>100</v>
      </c>
      <c r="F71" s="25">
        <v>100</v>
      </c>
      <c r="G71" s="6"/>
    </row>
    <row r="72" spans="1:9" s="3" customFormat="1" ht="15" customHeight="1" x14ac:dyDescent="0.25">
      <c r="A72" s="4"/>
      <c r="B72" s="11"/>
      <c r="C72" s="4"/>
      <c r="D72" s="26"/>
      <c r="E72" s="8"/>
      <c r="F72" s="8"/>
      <c r="G72" s="6"/>
    </row>
    <row r="73" spans="1:9" s="3" customFormat="1" ht="18.75" customHeight="1" x14ac:dyDescent="0.25">
      <c r="A73" s="15"/>
      <c r="B73" s="14" t="s">
        <v>22</v>
      </c>
      <c r="C73" s="15"/>
      <c r="D73" s="15"/>
      <c r="E73" s="15"/>
      <c r="F73" s="15"/>
      <c r="G73" s="6"/>
    </row>
    <row r="74" spans="1:9" s="3" customFormat="1" ht="47.25" customHeight="1" x14ac:dyDescent="0.25">
      <c r="A74" s="4" t="s">
        <v>23</v>
      </c>
      <c r="B74" s="11" t="s">
        <v>24</v>
      </c>
      <c r="C74" s="4" t="s">
        <v>59</v>
      </c>
      <c r="D74" s="6">
        <v>27</v>
      </c>
      <c r="E74" s="6">
        <v>40.6</v>
      </c>
      <c r="F74" s="27">
        <v>42.57</v>
      </c>
      <c r="G74" s="6"/>
    </row>
    <row r="75" spans="1:9" s="3" customFormat="1" ht="35.25" customHeight="1" x14ac:dyDescent="0.25">
      <c r="A75" s="4">
        <v>2</v>
      </c>
      <c r="B75" s="11" t="s">
        <v>25</v>
      </c>
      <c r="C75" s="4"/>
      <c r="D75" s="4"/>
      <c r="E75" s="4"/>
      <c r="F75" s="4"/>
      <c r="G75" s="6"/>
    </row>
    <row r="76" spans="1:9" s="3" customFormat="1" ht="47.25" customHeight="1" x14ac:dyDescent="0.25">
      <c r="A76" s="4"/>
      <c r="B76" s="11" t="s">
        <v>26</v>
      </c>
      <c r="C76" s="4" t="s">
        <v>27</v>
      </c>
      <c r="D76" s="4">
        <v>1.23</v>
      </c>
      <c r="E76" s="32">
        <v>1.41</v>
      </c>
      <c r="F76" s="32">
        <v>1.42</v>
      </c>
      <c r="G76" s="6">
        <f>F76/E76*100</f>
        <v>100.70921985815602</v>
      </c>
      <c r="H76" s="13"/>
      <c r="I76" s="21"/>
    </row>
    <row r="77" spans="1:9" s="3" customFormat="1" ht="46.5" customHeight="1" x14ac:dyDescent="0.25">
      <c r="A77" s="4"/>
      <c r="B77" s="11" t="s">
        <v>28</v>
      </c>
      <c r="C77" s="4" t="s">
        <v>27</v>
      </c>
      <c r="D77" s="6">
        <v>16.149999999999999</v>
      </c>
      <c r="E77" s="32">
        <v>17.59</v>
      </c>
      <c r="F77" s="32">
        <v>17.82</v>
      </c>
      <c r="G77" s="6">
        <f>F77/E77*100</f>
        <v>101.30756111426949</v>
      </c>
      <c r="I77" s="13" t="s">
        <v>86</v>
      </c>
    </row>
    <row r="78" spans="1:9" s="3" customFormat="1" ht="74.25" customHeight="1" x14ac:dyDescent="0.25">
      <c r="A78" s="4"/>
      <c r="B78" s="11" t="s">
        <v>29</v>
      </c>
      <c r="C78" s="4" t="s">
        <v>30</v>
      </c>
      <c r="D78" s="6">
        <v>118.17</v>
      </c>
      <c r="E78" s="22">
        <v>152.13</v>
      </c>
      <c r="F78" s="22">
        <v>152.77000000000001</v>
      </c>
      <c r="G78" s="6">
        <f>F78/E78*100</f>
        <v>100.42069282850194</v>
      </c>
      <c r="I78" s="13"/>
    </row>
    <row r="79" spans="1:9" s="3" customFormat="1" ht="48" customHeight="1" x14ac:dyDescent="0.25">
      <c r="A79" s="4">
        <v>3</v>
      </c>
      <c r="B79" s="11" t="s">
        <v>73</v>
      </c>
      <c r="C79" s="4" t="s">
        <v>59</v>
      </c>
      <c r="D79" s="6"/>
      <c r="E79" s="6">
        <v>32.200000000000003</v>
      </c>
      <c r="F79" s="32">
        <v>62.37</v>
      </c>
      <c r="G79" s="6"/>
      <c r="H79" s="6" t="s">
        <v>74</v>
      </c>
      <c r="I79" s="13"/>
    </row>
    <row r="80" spans="1:9" s="3" customFormat="1" ht="13.8" x14ac:dyDescent="0.25">
      <c r="A80" s="4"/>
      <c r="B80" s="15"/>
      <c r="C80" s="4"/>
      <c r="D80" s="4"/>
      <c r="E80" s="4"/>
      <c r="F80" s="4"/>
      <c r="G80" s="6"/>
      <c r="I80" s="13"/>
    </row>
    <row r="81" spans="1:9" s="3" customFormat="1" ht="18.75" customHeight="1" x14ac:dyDescent="0.25">
      <c r="A81" s="15"/>
      <c r="B81" s="14" t="s">
        <v>31</v>
      </c>
      <c r="C81" s="15"/>
      <c r="D81" s="15"/>
      <c r="E81" s="15"/>
      <c r="F81" s="15"/>
      <c r="G81" s="6"/>
      <c r="H81" s="12"/>
      <c r="I81" s="13"/>
    </row>
    <row r="82" spans="1:9" s="3" customFormat="1" ht="55.2" x14ac:dyDescent="0.25">
      <c r="A82" s="4" t="s">
        <v>23</v>
      </c>
      <c r="B82" s="11" t="s">
        <v>53</v>
      </c>
      <c r="C82" s="4" t="s">
        <v>54</v>
      </c>
      <c r="D82" s="8">
        <v>176.352</v>
      </c>
      <c r="E82" s="8">
        <v>710</v>
      </c>
      <c r="F82" s="8">
        <v>407</v>
      </c>
      <c r="G82" s="6">
        <f>F82/E82*100</f>
        <v>57.323943661971832</v>
      </c>
      <c r="H82" s="12"/>
      <c r="I82" s="13" t="s">
        <v>88</v>
      </c>
    </row>
    <row r="83" spans="1:9" s="3" customFormat="1" ht="20.25" customHeight="1" x14ac:dyDescent="0.25">
      <c r="A83" s="4"/>
      <c r="B83" s="11" t="s">
        <v>32</v>
      </c>
      <c r="C83" s="4"/>
      <c r="D83" s="4"/>
      <c r="E83" s="4"/>
      <c r="F83" s="4"/>
      <c r="G83" s="6"/>
      <c r="H83" s="12"/>
      <c r="I83" s="13"/>
    </row>
    <row r="84" spans="1:9" s="3" customFormat="1" ht="45" customHeight="1" x14ac:dyDescent="0.25">
      <c r="A84" s="4" t="s">
        <v>17</v>
      </c>
      <c r="B84" s="11" t="s">
        <v>62</v>
      </c>
      <c r="C84" s="4" t="s">
        <v>33</v>
      </c>
      <c r="D84" s="4">
        <v>2.8</v>
      </c>
      <c r="E84" s="27">
        <v>2.23</v>
      </c>
      <c r="F84" s="27">
        <v>2.2000000000000002</v>
      </c>
      <c r="G84" s="6">
        <f>F84/E84*100</f>
        <v>98.654708520179383</v>
      </c>
      <c r="H84" s="6"/>
      <c r="I84" s="13" t="s">
        <v>89</v>
      </c>
    </row>
    <row r="85" spans="1:9" s="3" customFormat="1" ht="50.25" customHeight="1" x14ac:dyDescent="0.25">
      <c r="A85" s="4" t="s">
        <v>18</v>
      </c>
      <c r="B85" s="11" t="s">
        <v>121</v>
      </c>
      <c r="C85" s="4" t="s">
        <v>34</v>
      </c>
      <c r="D85" s="4">
        <v>465.5</v>
      </c>
      <c r="E85" s="6">
        <v>701.4</v>
      </c>
      <c r="F85" s="6">
        <v>703.8</v>
      </c>
      <c r="G85" s="6">
        <f>F85/E85*100</f>
        <v>100.34217279726261</v>
      </c>
      <c r="H85" s="6" t="s">
        <v>76</v>
      </c>
      <c r="I85" s="23" t="s">
        <v>90</v>
      </c>
    </row>
    <row r="86" spans="1:9" s="3" customFormat="1" ht="15" customHeight="1" x14ac:dyDescent="0.25">
      <c r="A86" s="4"/>
      <c r="B86" s="15"/>
      <c r="C86" s="4"/>
      <c r="D86" s="4"/>
      <c r="E86" s="4"/>
      <c r="F86" s="4"/>
      <c r="G86" s="6"/>
    </row>
    <row r="87" spans="1:9" s="3" customFormat="1" ht="15" customHeight="1" x14ac:dyDescent="0.25">
      <c r="A87" s="15"/>
      <c r="B87" s="14" t="s">
        <v>35</v>
      </c>
      <c r="C87" s="15"/>
      <c r="D87" s="15"/>
      <c r="E87" s="15"/>
      <c r="F87" s="15"/>
      <c r="G87" s="6"/>
    </row>
    <row r="88" spans="1:9" s="3" customFormat="1" ht="33" customHeight="1" x14ac:dyDescent="0.25">
      <c r="A88" s="4">
        <v>1</v>
      </c>
      <c r="B88" s="11" t="s">
        <v>36</v>
      </c>
      <c r="C88" s="4" t="s">
        <v>8</v>
      </c>
      <c r="D88" s="4">
        <v>238</v>
      </c>
      <c r="E88" s="4">
        <v>736</v>
      </c>
      <c r="F88" s="4">
        <v>726</v>
      </c>
      <c r="G88" s="6">
        <f>F88/E88*100</f>
        <v>98.641304347826093</v>
      </c>
      <c r="H88" s="6" t="s">
        <v>78</v>
      </c>
    </row>
    <row r="89" spans="1:9" s="3" customFormat="1" ht="58.5" customHeight="1" x14ac:dyDescent="0.25">
      <c r="A89" s="4">
        <v>2</v>
      </c>
      <c r="B89" s="11" t="s">
        <v>105</v>
      </c>
      <c r="C89" s="4" t="s">
        <v>106</v>
      </c>
      <c r="D89" s="4">
        <v>844</v>
      </c>
      <c r="E89" s="4" t="s">
        <v>71</v>
      </c>
      <c r="F89" s="4">
        <v>13.81</v>
      </c>
      <c r="G89" s="6"/>
      <c r="H89" s="6" t="s">
        <v>77</v>
      </c>
    </row>
    <row r="90" spans="1:9" s="3" customFormat="1" ht="43.5" customHeight="1" x14ac:dyDescent="0.25">
      <c r="A90" s="4">
        <v>3</v>
      </c>
      <c r="B90" s="11" t="s">
        <v>87</v>
      </c>
      <c r="C90" s="4" t="s">
        <v>0</v>
      </c>
      <c r="D90" s="4">
        <v>114</v>
      </c>
      <c r="E90" s="4">
        <v>93</v>
      </c>
      <c r="F90" s="4">
        <v>101</v>
      </c>
      <c r="G90" s="6">
        <f>F90/E90*100</f>
        <v>108.6021505376344</v>
      </c>
      <c r="I90" s="21"/>
    </row>
    <row r="91" spans="1:9" s="1" customFormat="1" ht="41.4" x14ac:dyDescent="0.25">
      <c r="A91" s="4">
        <v>4</v>
      </c>
      <c r="B91" s="11" t="s">
        <v>99</v>
      </c>
      <c r="C91" s="4" t="s">
        <v>97</v>
      </c>
      <c r="E91" s="42">
        <v>0</v>
      </c>
      <c r="F91" s="4">
        <v>20</v>
      </c>
      <c r="G91" s="6"/>
    </row>
    <row r="92" spans="1:9" s="1" customFormat="1" ht="13.8" x14ac:dyDescent="0.25">
      <c r="B92" s="44"/>
      <c r="C92" s="45"/>
      <c r="D92" s="45"/>
      <c r="E92" s="45"/>
      <c r="F92" s="45"/>
      <c r="G92" s="45"/>
    </row>
    <row r="93" spans="1:9" ht="16.5" customHeight="1" x14ac:dyDescent="0.25">
      <c r="B93" s="43"/>
      <c r="C93" s="43"/>
    </row>
    <row r="94" spans="1:9" ht="13.8" x14ac:dyDescent="0.25">
      <c r="B94" s="5"/>
    </row>
  </sheetData>
  <mergeCells count="6">
    <mergeCell ref="H15:H18"/>
    <mergeCell ref="B93:C93"/>
    <mergeCell ref="B92:G92"/>
    <mergeCell ref="A2:G2"/>
    <mergeCell ref="A3:G3"/>
    <mergeCell ref="A4:G4"/>
  </mergeCells>
  <phoneticPr fontId="0" type="noConversion"/>
  <pageMargins left="1.1811023622047245" right="0.39370078740157483" top="0.78740157480314965" bottom="0.78740157480314965" header="0.35433070866141736" footer="0.31496062992125984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Татьяна</cp:lastModifiedBy>
  <cp:lastPrinted>2020-07-23T12:31:44Z</cp:lastPrinted>
  <dcterms:created xsi:type="dcterms:W3CDTF">1996-10-08T23:32:33Z</dcterms:created>
  <dcterms:modified xsi:type="dcterms:W3CDTF">2020-11-11T14:19:22Z</dcterms:modified>
</cp:coreProperties>
</file>