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2\материалы к бюджету\ОТКРЫТЫЙ БЮДЖЕТ\"/>
    </mc:Choice>
  </mc:AlternateContent>
  <bookViews>
    <workbookView xWindow="0" yWindow="0" windowWidth="23040" windowHeight="9090"/>
  </bookViews>
  <sheets>
    <sheet name="Результат 1" sheetId="1" r:id="rId1"/>
  </sheets>
  <calcPr calcId="162913" refMode="R1C1"/>
</workbook>
</file>

<file path=xl/calcChain.xml><?xml version="1.0" encoding="utf-8"?>
<calcChain xmlns="http://schemas.openxmlformats.org/spreadsheetml/2006/main">
  <c r="L38" i="1" l="1"/>
  <c r="L39" i="1"/>
  <c r="J38" i="1"/>
  <c r="J39" i="1"/>
  <c r="L44" i="1"/>
  <c r="J44" i="1"/>
  <c r="H44" i="1"/>
  <c r="L10" i="1"/>
  <c r="J10" i="1"/>
  <c r="H10" i="1"/>
  <c r="H4" i="1" l="1"/>
  <c r="F49" i="1"/>
  <c r="F40" i="1"/>
  <c r="F30" i="1"/>
  <c r="F24" i="1"/>
  <c r="F18" i="1"/>
  <c r="J7" i="1" l="1"/>
  <c r="L5" i="1" l="1"/>
  <c r="L6" i="1"/>
  <c r="L7" i="1"/>
  <c r="L8" i="1"/>
  <c r="L11" i="1"/>
  <c r="L13" i="1"/>
  <c r="L16" i="1"/>
  <c r="L17" i="1"/>
  <c r="L19" i="1"/>
  <c r="L20" i="1"/>
  <c r="L21" i="1"/>
  <c r="L22" i="1"/>
  <c r="L23" i="1"/>
  <c r="L25" i="1"/>
  <c r="L26" i="1"/>
  <c r="L27" i="1"/>
  <c r="L29" i="1"/>
  <c r="L31" i="1"/>
  <c r="L32" i="1"/>
  <c r="L33" i="1"/>
  <c r="L34" i="1"/>
  <c r="L35" i="1"/>
  <c r="L37" i="1"/>
  <c r="L41" i="1"/>
  <c r="L42" i="1"/>
  <c r="L43" i="1"/>
  <c r="L46" i="1"/>
  <c r="L48" i="1"/>
  <c r="J5" i="1"/>
  <c r="J6" i="1"/>
  <c r="J8" i="1"/>
  <c r="J11" i="1"/>
  <c r="J13" i="1"/>
  <c r="J16" i="1"/>
  <c r="J17" i="1"/>
  <c r="J19" i="1"/>
  <c r="J20" i="1"/>
  <c r="J21" i="1"/>
  <c r="J22" i="1"/>
  <c r="J23" i="1"/>
  <c r="J25" i="1"/>
  <c r="J26" i="1"/>
  <c r="J27" i="1"/>
  <c r="J29" i="1"/>
  <c r="J31" i="1"/>
  <c r="J32" i="1"/>
  <c r="J33" i="1"/>
  <c r="J34" i="1"/>
  <c r="J35" i="1"/>
  <c r="J37" i="1"/>
  <c r="J41" i="1"/>
  <c r="J42" i="1"/>
  <c r="J43" i="1"/>
  <c r="J46" i="1"/>
  <c r="J48" i="1"/>
  <c r="H5" i="1"/>
  <c r="H6" i="1"/>
  <c r="H7" i="1"/>
  <c r="H8" i="1"/>
  <c r="H11" i="1"/>
  <c r="H13" i="1"/>
  <c r="H16" i="1"/>
  <c r="H17" i="1"/>
  <c r="H19" i="1"/>
  <c r="H20" i="1"/>
  <c r="H21" i="1"/>
  <c r="H22" i="1"/>
  <c r="H23" i="1"/>
  <c r="H25" i="1"/>
  <c r="H26" i="1"/>
  <c r="H27" i="1"/>
  <c r="H29" i="1"/>
  <c r="H31" i="1"/>
  <c r="H32" i="1"/>
  <c r="H33" i="1"/>
  <c r="H34" i="1"/>
  <c r="H35" i="1"/>
  <c r="H37" i="1"/>
  <c r="H39" i="1"/>
  <c r="H41" i="1"/>
  <c r="H42" i="1"/>
  <c r="H43" i="1"/>
  <c r="H46" i="1"/>
  <c r="H48" i="1"/>
  <c r="J24" i="1" l="1"/>
  <c r="H24" i="1"/>
  <c r="L24" i="1"/>
  <c r="H38" i="1"/>
  <c r="L4" i="1"/>
  <c r="J4" i="1"/>
  <c r="J12" i="1"/>
  <c r="H12" i="1"/>
  <c r="L12" i="1"/>
  <c r="J28" i="1"/>
  <c r="H28" i="1"/>
  <c r="L28" i="1"/>
  <c r="J40" i="1"/>
  <c r="H40" i="1"/>
  <c r="L40" i="1"/>
  <c r="L14" i="1"/>
  <c r="J14" i="1"/>
  <c r="H14" i="1"/>
  <c r="L30" i="1"/>
  <c r="J30" i="1"/>
  <c r="H30" i="1"/>
  <c r="J45" i="1"/>
  <c r="H45" i="1"/>
  <c r="L45" i="1"/>
  <c r="L18" i="1"/>
  <c r="J18" i="1"/>
  <c r="H18" i="1"/>
  <c r="J36" i="1"/>
  <c r="H36" i="1"/>
  <c r="L36" i="1"/>
  <c r="L47" i="1"/>
  <c r="J47" i="1"/>
  <c r="H47" i="1"/>
  <c r="J49" i="1" l="1"/>
  <c r="H49" i="1"/>
  <c r="L49" i="1"/>
</calcChain>
</file>

<file path=xl/sharedStrings.xml><?xml version="1.0" encoding="utf-8"?>
<sst xmlns="http://schemas.openxmlformats.org/spreadsheetml/2006/main" count="143" uniqueCount="72">
  <si>
    <t>Наименования</t>
  </si>
  <si>
    <t>Рз</t>
  </si>
  <si>
    <t>Пр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</si>
  <si>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</si>
  <si>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</si>
  <si>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</si>
  <si>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</si>
  <si>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</si>
  <si>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</si>
  <si>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</si>
  <si>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</si>
  <si>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</si>
  <si>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</si>
  <si>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</si>
  <si>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</si>
  <si>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</si>
  <si>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</si>
  <si>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</si>
  <si>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</si>
  <si>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</si>
  <si>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</si>
  <si>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</si>
  <si>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</si>
  <si>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</si>
  <si>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</si>
  <si>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</si>
  <si>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05</t>
  </si>
  <si>
    <t>Транспорт</t>
  </si>
  <si>
    <t>08</t>
  </si>
  <si>
    <t>Дорожное хозяйство (дорожные фонды)</t>
  </si>
  <si>
    <t>09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</si>
  <si>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</si>
  <si>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</si>
  <si>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</si>
  <si>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</si>
  <si>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</si>
  <si>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</si>
  <si>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</si>
  <si>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</si>
  <si>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</si>
  <si>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</si>
  <si>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</si>
  <si>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</si>
  <si>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</si>
  <si>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</si>
  <si>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</si>
  <si>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</si>
  <si>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</si>
  <si>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</si>
  <si>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</si>
  <si>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</si>
  <si>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</si>
  <si>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</si>
  <si>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</si>
  <si>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</si>
  <si>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</si>
  <si>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</si>
  <si>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</si>
  <si>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</si>
  <si>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</si>
  <si>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Итого</t>
  </si>
  <si>
    <t>Обеспечение проведения выборов и референдумов</t>
  </si>
  <si>
    <t>% к ожидаемому исполнению</t>
  </si>
  <si>
    <t>проект 
2022 год</t>
  </si>
  <si>
    <t>проект 
2023 год</t>
  </si>
  <si>
    <t xml:space="preserve">Сведения о расходах городского округа Ступино Московской области по разделам и подразделам классификации расходов 
 на 2022 год и на плановый период 2023 и 2024 годов в сравнении с ожидаемым исполнением за 2021 год </t>
  </si>
  <si>
    <t>план с изменениями по состоянию на 01.11.2021</t>
  </si>
  <si>
    <t>ожидаемое исполнение за 2021 год</t>
  </si>
  <si>
    <t>проект 
2024 год</t>
  </si>
  <si>
    <t>Х</t>
  </si>
  <si>
    <t>Гражданская оборона</t>
  </si>
  <si>
    <t>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</si>
</sst>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50]#,##0.0,;[Red][&lt;=-50]\-#,##0.0,;#,##0.0,"/>
    <numFmt numFmtId="165" formatCode="#,##0.0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2"/>
  </cellStyleXfs>
  <cellXfs count="57">
    <xf numFmtId="0" fontId="0" fillId="0" borderId="0" xfId="0"/>
    <xf numFmtId="0" fontId="1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4" fillId="0" borderId="2" xfId="0" applyNumberFormat="1" applyFont="1" applyBorder="1"/>
    <xf numFmtId="0" fontId="8" fillId="0" borderId="1" xfId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/>
    </xf>
    <xf numFmtId="0" fontId="0" fillId="0" borderId="0" xfId="0" applyFont="1"/>
    <xf numFmtId="165" fontId="1" fillId="0" borderId="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/>
    <xf numFmtId="0" fontId="3" fillId="0" borderId="2" xfId="0" applyFont="1" applyFill="1" applyBorder="1"/>
    <xf numFmtId="0" fontId="0" fillId="0" borderId="0" xfId="0" applyFill="1"/>
    <xf numFmtId="165" fontId="9" fillId="0" borderId="8" xfId="0" applyNumberFormat="1" applyFont="1" applyFill="1" applyBorder="1" applyAlignment="1">
      <alignment horizontal="right" vertical="center"/>
    </xf>
    <xf numFmtId="0" fontId="6" fillId="0" borderId="2" xfId="1"/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selection activeCell="A2" sqref="A2:G2"/>
    </sheetView>
  </sheetViews>
  <sheetFormatPr defaultRowHeight="15" x14ac:dyDescent="0.25"/>
  <cols>
    <col min="1" max="1" width="20" customWidth="1"/>
    <col min="2" max="2" width="27.7109375" customWidth="1"/>
    <col min="3" max="3" width="7.28515625" customWidth="1"/>
    <col min="4" max="4" width="6.7109375" customWidth="1"/>
    <col min="5" max="5" width="10.7109375" customWidth="1"/>
    <col min="6" max="6" width="9.7109375" style="45" customWidth="1"/>
    <col min="7" max="7" width="9.5703125" customWidth="1"/>
    <col min="8" max="8" width="9.28515625" customWidth="1"/>
    <col min="9" max="9" width="9.5703125" customWidth="1"/>
    <col min="10" max="10" width="9.28515625" customWidth="1"/>
    <col min="11" max="11" width="9.5703125" customWidth="1"/>
    <col min="12" max="12" width="9.28515625" customWidth="1"/>
  </cols>
  <sheetData>
    <row r="1" spans="1:12" ht="29.1" customHeight="1" x14ac:dyDescent="0.25">
      <c r="A1" s="52" t="s">
        <v>65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x14ac:dyDescent="0.25">
      <c r="A2" s="53"/>
      <c r="B2" s="53"/>
      <c r="C2" s="53"/>
      <c r="D2" s="53"/>
      <c r="E2" s="53"/>
      <c r="F2" s="53"/>
      <c r="G2" s="53"/>
      <c r="H2" s="1"/>
      <c r="I2" s="1"/>
      <c r="J2" s="1"/>
      <c r="K2" s="1"/>
      <c r="L2" s="47" t="s">
        <v>71</v>
      </c>
    </row>
    <row r="3" spans="1:12" ht="55.15" customHeight="1" x14ac:dyDescent="0.25">
      <c r="A3" s="54" t="s">
        <v>0</v>
      </c>
      <c r="B3" s="54"/>
      <c r="C3" s="11" t="s">
        <v>1</v>
      </c>
      <c r="D3" s="11" t="s">
        <v>2</v>
      </c>
      <c r="E3" s="15" t="s">
        <v>66</v>
      </c>
      <c r="F3" s="16" t="s">
        <v>67</v>
      </c>
      <c r="G3" s="26" t="s">
        <v>63</v>
      </c>
      <c r="H3" s="26" t="s">
        <v>62</v>
      </c>
      <c r="I3" s="26" t="s">
        <v>64</v>
      </c>
      <c r="J3" s="26" t="s">
        <v>62</v>
      </c>
      <c r="K3" s="4" t="s">
        <v>68</v>
      </c>
      <c r="L3" s="4" t="s">
        <v>62</v>
      </c>
    </row>
    <row r="4" spans="1:12" ht="15" customHeight="1" x14ac:dyDescent="0.25">
      <c r="A4" s="50" t="s">
        <v>3</v>
      </c>
      <c r="B4" s="50"/>
      <c r="C4" s="5" t="s">
        <v>4</v>
      </c>
      <c r="D4" s="5"/>
      <c r="E4" s="19">
        <v>700446262.54999995</v>
      </c>
      <c r="F4" s="46">
        <v>675049.5</v>
      </c>
      <c r="G4" s="6">
        <v>846665570</v>
      </c>
      <c r="H4" s="12">
        <f>G4*100/F4/1000</f>
        <v>125.42273862879685</v>
      </c>
      <c r="I4" s="7">
        <v>754076170</v>
      </c>
      <c r="J4" s="14">
        <f>I4*100/F4/1000</f>
        <v>111.70679631641828</v>
      </c>
      <c r="K4" s="7">
        <v>766439370</v>
      </c>
      <c r="L4" s="29">
        <f>K4*100/F4/1000</f>
        <v>113.53824719520568</v>
      </c>
    </row>
    <row r="5" spans="1:12" ht="23.25" customHeight="1" x14ac:dyDescent="0.25">
      <c r="A5" s="51" t="s">
        <v>5</v>
      </c>
      <c r="B5" s="51"/>
      <c r="C5" s="8" t="s">
        <v>4</v>
      </c>
      <c r="D5" s="8" t="s">
        <v>6</v>
      </c>
      <c r="E5" s="17">
        <v>3934000</v>
      </c>
      <c r="F5" s="41">
        <v>3840.4</v>
      </c>
      <c r="G5" s="27">
        <v>3907000</v>
      </c>
      <c r="H5" s="33">
        <f t="shared" ref="H5:H49" si="0">G5*100/F5/1000</f>
        <v>101.73419435475471</v>
      </c>
      <c r="I5" s="28">
        <v>3907000</v>
      </c>
      <c r="J5" s="31">
        <f t="shared" ref="J5:J48" si="1">I5*100/F5/1000</f>
        <v>101.73419435475471</v>
      </c>
      <c r="K5" s="10">
        <v>3907000</v>
      </c>
      <c r="L5" s="30">
        <f t="shared" ref="L5:L49" si="2">K5*100/F5/1000</f>
        <v>101.73419435475471</v>
      </c>
    </row>
    <row r="6" spans="1:12" ht="34.5" customHeight="1" x14ac:dyDescent="0.25">
      <c r="A6" s="51" t="s">
        <v>7</v>
      </c>
      <c r="B6" s="51"/>
      <c r="C6" s="8" t="s">
        <v>4</v>
      </c>
      <c r="D6" s="8" t="s">
        <v>8</v>
      </c>
      <c r="E6" s="17">
        <v>8737000</v>
      </c>
      <c r="F6" s="41">
        <v>8384.7000000000007</v>
      </c>
      <c r="G6" s="24">
        <v>10712800</v>
      </c>
      <c r="H6" s="13">
        <f t="shared" si="0"/>
        <v>127.76605006738463</v>
      </c>
      <c r="I6" s="25">
        <v>10595300</v>
      </c>
      <c r="J6" s="32">
        <f t="shared" si="1"/>
        <v>126.364688062781</v>
      </c>
      <c r="K6" s="10">
        <v>10595300</v>
      </c>
      <c r="L6" s="30">
        <f t="shared" si="2"/>
        <v>126.364688062781</v>
      </c>
    </row>
    <row r="7" spans="1:12" ht="34.5" customHeight="1" x14ac:dyDescent="0.25">
      <c r="A7" s="51" t="s">
        <v>9</v>
      </c>
      <c r="B7" s="51"/>
      <c r="C7" s="8" t="s">
        <v>4</v>
      </c>
      <c r="D7" s="8" t="s">
        <v>10</v>
      </c>
      <c r="E7" s="17">
        <v>226494000</v>
      </c>
      <c r="F7" s="41">
        <v>221277.8</v>
      </c>
      <c r="G7" s="24">
        <v>264623970</v>
      </c>
      <c r="H7" s="13">
        <f t="shared" si="0"/>
        <v>119.58902790971349</v>
      </c>
      <c r="I7" s="25">
        <v>264703970</v>
      </c>
      <c r="J7" s="32">
        <f>I7*100/F7/1000</f>
        <v>119.62518155910807</v>
      </c>
      <c r="K7" s="10">
        <v>280397170</v>
      </c>
      <c r="L7" s="30">
        <f t="shared" si="2"/>
        <v>126.7172621925923</v>
      </c>
    </row>
    <row r="8" spans="1:12" ht="34.5" customHeight="1" x14ac:dyDescent="0.25">
      <c r="A8" s="51" t="s">
        <v>11</v>
      </c>
      <c r="B8" s="51"/>
      <c r="C8" s="8" t="s">
        <v>4</v>
      </c>
      <c r="D8" s="8" t="s">
        <v>12</v>
      </c>
      <c r="E8" s="17">
        <v>30110000</v>
      </c>
      <c r="F8" s="41">
        <v>29256.2</v>
      </c>
      <c r="G8" s="24">
        <v>33246400</v>
      </c>
      <c r="H8" s="13">
        <f t="shared" si="0"/>
        <v>113.63881843848483</v>
      </c>
      <c r="I8" s="25">
        <v>32593500</v>
      </c>
      <c r="J8" s="32">
        <f t="shared" si="1"/>
        <v>111.40715472275961</v>
      </c>
      <c r="K8" s="10">
        <v>32588500</v>
      </c>
      <c r="L8" s="30">
        <f t="shared" si="2"/>
        <v>111.39006432824495</v>
      </c>
    </row>
    <row r="9" spans="1:12" ht="15" customHeight="1" x14ac:dyDescent="0.25">
      <c r="A9" s="48" t="s">
        <v>61</v>
      </c>
      <c r="B9" s="49"/>
      <c r="C9" s="8" t="s">
        <v>4</v>
      </c>
      <c r="D9" s="20" t="s">
        <v>41</v>
      </c>
      <c r="E9" s="17">
        <v>0</v>
      </c>
      <c r="F9" s="18">
        <v>0</v>
      </c>
      <c r="G9" s="24">
        <v>14936000</v>
      </c>
      <c r="H9" s="13" t="s">
        <v>69</v>
      </c>
      <c r="I9" s="10">
        <v>0</v>
      </c>
      <c r="J9" s="32" t="s">
        <v>69</v>
      </c>
      <c r="K9" s="10">
        <v>0</v>
      </c>
      <c r="L9" s="30" t="s">
        <v>69</v>
      </c>
    </row>
    <row r="10" spans="1:12" ht="15" customHeight="1" x14ac:dyDescent="0.25">
      <c r="A10" s="51" t="s">
        <v>13</v>
      </c>
      <c r="B10" s="51"/>
      <c r="C10" s="8" t="s">
        <v>4</v>
      </c>
      <c r="D10" s="8" t="s">
        <v>14</v>
      </c>
      <c r="E10" s="17">
        <v>4314351.09</v>
      </c>
      <c r="F10" s="41">
        <v>3324.6</v>
      </c>
      <c r="G10" s="24">
        <v>6000000</v>
      </c>
      <c r="H10" s="13">
        <f>G10*100/F10/1000</f>
        <v>180.47283883775492</v>
      </c>
      <c r="I10" s="25">
        <v>2000000</v>
      </c>
      <c r="J10" s="13">
        <f>I10*100/F10/1000</f>
        <v>60.157612945918309</v>
      </c>
      <c r="K10" s="10">
        <v>2000000</v>
      </c>
      <c r="L10" s="13">
        <f>K10*100/F10/1000</f>
        <v>60.157612945918309</v>
      </c>
    </row>
    <row r="11" spans="1:12" ht="15" customHeight="1" x14ac:dyDescent="0.25">
      <c r="A11" s="51" t="s">
        <v>15</v>
      </c>
      <c r="B11" s="51"/>
      <c r="C11" s="8" t="s">
        <v>4</v>
      </c>
      <c r="D11" s="8" t="s">
        <v>16</v>
      </c>
      <c r="E11" s="17">
        <v>426856911.45999998</v>
      </c>
      <c r="F11" s="41">
        <v>408965.8</v>
      </c>
      <c r="G11" s="24">
        <v>513239400</v>
      </c>
      <c r="H11" s="13">
        <f t="shared" si="0"/>
        <v>125.49689974076072</v>
      </c>
      <c r="I11" s="25">
        <v>440276400</v>
      </c>
      <c r="J11" s="32">
        <f t="shared" si="1"/>
        <v>107.65604361049262</v>
      </c>
      <c r="K11" s="10">
        <v>436951400</v>
      </c>
      <c r="L11" s="30">
        <f t="shared" si="2"/>
        <v>106.84301719116856</v>
      </c>
    </row>
    <row r="12" spans="1:12" ht="15" customHeight="1" x14ac:dyDescent="0.25">
      <c r="A12" s="50" t="s">
        <v>17</v>
      </c>
      <c r="B12" s="50"/>
      <c r="C12" s="5" t="s">
        <v>6</v>
      </c>
      <c r="D12" s="5"/>
      <c r="E12" s="19">
        <v>660000</v>
      </c>
      <c r="F12" s="42">
        <v>644.29999999999995</v>
      </c>
      <c r="G12" s="34">
        <v>600000</v>
      </c>
      <c r="H12" s="12">
        <f t="shared" si="0"/>
        <v>93.124320968492952</v>
      </c>
      <c r="I12" s="34">
        <v>600000</v>
      </c>
      <c r="J12" s="14">
        <f t="shared" si="1"/>
        <v>93.124320968492952</v>
      </c>
      <c r="K12" s="6">
        <v>600000</v>
      </c>
      <c r="L12" s="29">
        <f t="shared" si="2"/>
        <v>93.124320968492952</v>
      </c>
    </row>
    <row r="13" spans="1:12" ht="15" customHeight="1" x14ac:dyDescent="0.25">
      <c r="A13" s="51" t="s">
        <v>18</v>
      </c>
      <c r="B13" s="51"/>
      <c r="C13" s="8" t="s">
        <v>6</v>
      </c>
      <c r="D13" s="8" t="s">
        <v>10</v>
      </c>
      <c r="E13" s="17">
        <v>660000</v>
      </c>
      <c r="F13" s="41">
        <v>644.29999999999995</v>
      </c>
      <c r="G13" s="35">
        <v>600000</v>
      </c>
      <c r="H13" s="13">
        <f t="shared" si="0"/>
        <v>93.124320968492952</v>
      </c>
      <c r="I13" s="35">
        <v>600000</v>
      </c>
      <c r="J13" s="32">
        <f t="shared" si="1"/>
        <v>93.124320968492952</v>
      </c>
      <c r="K13" s="9">
        <v>600000</v>
      </c>
      <c r="L13" s="30">
        <f t="shared" si="2"/>
        <v>93.124320968492952</v>
      </c>
    </row>
    <row r="14" spans="1:12" ht="23.25" customHeight="1" x14ac:dyDescent="0.25">
      <c r="A14" s="50" t="s">
        <v>19</v>
      </c>
      <c r="B14" s="50"/>
      <c r="C14" s="5" t="s">
        <v>8</v>
      </c>
      <c r="D14" s="5"/>
      <c r="E14" s="19">
        <v>86195100</v>
      </c>
      <c r="F14" s="42">
        <v>80962.600000000006</v>
      </c>
      <c r="G14" s="34">
        <v>76602300</v>
      </c>
      <c r="H14" s="12">
        <f t="shared" si="0"/>
        <v>94.614426908226761</v>
      </c>
      <c r="I14" s="36">
        <v>75952300</v>
      </c>
      <c r="J14" s="14">
        <f t="shared" si="1"/>
        <v>93.811587078478198</v>
      </c>
      <c r="K14" s="7">
        <v>75952300</v>
      </c>
      <c r="L14" s="29">
        <f t="shared" si="2"/>
        <v>93.811587078478198</v>
      </c>
    </row>
    <row r="15" spans="1:12" ht="15" customHeight="1" x14ac:dyDescent="0.25">
      <c r="A15" s="48" t="s">
        <v>70</v>
      </c>
      <c r="B15" s="49"/>
      <c r="C15" s="8" t="s">
        <v>8</v>
      </c>
      <c r="D15" s="20" t="s">
        <v>30</v>
      </c>
      <c r="E15" s="17">
        <v>0</v>
      </c>
      <c r="F15" s="41">
        <v>0</v>
      </c>
      <c r="G15" s="24">
        <v>1000000</v>
      </c>
      <c r="H15" s="13" t="s">
        <v>69</v>
      </c>
      <c r="I15" s="24">
        <v>1000000</v>
      </c>
      <c r="J15" s="13" t="s">
        <v>69</v>
      </c>
      <c r="K15" s="9">
        <v>1000000</v>
      </c>
      <c r="L15" s="13" t="s">
        <v>69</v>
      </c>
    </row>
    <row r="16" spans="1:12" ht="23.25" customHeight="1" x14ac:dyDescent="0.25">
      <c r="A16" s="51" t="s">
        <v>20</v>
      </c>
      <c r="B16" s="51"/>
      <c r="C16" s="8" t="s">
        <v>8</v>
      </c>
      <c r="D16" s="8" t="s">
        <v>21</v>
      </c>
      <c r="E16" s="17">
        <v>46124300</v>
      </c>
      <c r="F16" s="41">
        <v>43515.199999999997</v>
      </c>
      <c r="G16" s="24">
        <v>48203300</v>
      </c>
      <c r="H16" s="13">
        <f t="shared" si="0"/>
        <v>110.7734768540648</v>
      </c>
      <c r="I16" s="25">
        <v>48203300</v>
      </c>
      <c r="J16" s="32">
        <f t="shared" si="1"/>
        <v>110.7734768540648</v>
      </c>
      <c r="K16" s="10">
        <v>48203300</v>
      </c>
      <c r="L16" s="30">
        <f t="shared" si="2"/>
        <v>110.7734768540648</v>
      </c>
    </row>
    <row r="17" spans="1:12" ht="23.25" customHeight="1" x14ac:dyDescent="0.25">
      <c r="A17" s="51" t="s">
        <v>22</v>
      </c>
      <c r="B17" s="51"/>
      <c r="C17" s="8" t="s">
        <v>8</v>
      </c>
      <c r="D17" s="8" t="s">
        <v>23</v>
      </c>
      <c r="E17" s="17">
        <v>40070800</v>
      </c>
      <c r="F17" s="41">
        <v>37447.4</v>
      </c>
      <c r="G17" s="24">
        <v>27399000</v>
      </c>
      <c r="H17" s="13">
        <f t="shared" si="0"/>
        <v>73.166628390756102</v>
      </c>
      <c r="I17" s="25">
        <v>26749000</v>
      </c>
      <c r="J17" s="32">
        <f t="shared" si="1"/>
        <v>71.43086035345577</v>
      </c>
      <c r="K17" s="10">
        <v>26749000</v>
      </c>
      <c r="L17" s="30">
        <f t="shared" si="2"/>
        <v>71.43086035345577</v>
      </c>
    </row>
    <row r="18" spans="1:12" ht="15" customHeight="1" x14ac:dyDescent="0.25">
      <c r="A18" s="50" t="s">
        <v>24</v>
      </c>
      <c r="B18" s="50"/>
      <c r="C18" s="5" t="s">
        <v>10</v>
      </c>
      <c r="D18" s="5"/>
      <c r="E18" s="19">
        <v>604018034.35000002</v>
      </c>
      <c r="F18" s="42">
        <f>SUM(F19:F23)</f>
        <v>578446.4</v>
      </c>
      <c r="G18" s="34">
        <v>399501670</v>
      </c>
      <c r="H18" s="12">
        <f t="shared" si="0"/>
        <v>69.064596131983876</v>
      </c>
      <c r="I18" s="36">
        <v>422635500</v>
      </c>
      <c r="J18" s="14">
        <f t="shared" si="1"/>
        <v>73.063900129726804</v>
      </c>
      <c r="K18" s="7">
        <v>419250990</v>
      </c>
      <c r="L18" s="29">
        <f t="shared" si="2"/>
        <v>72.478796652550699</v>
      </c>
    </row>
    <row r="19" spans="1:12" ht="15" customHeight="1" x14ac:dyDescent="0.25">
      <c r="A19" s="51" t="s">
        <v>25</v>
      </c>
      <c r="B19" s="51"/>
      <c r="C19" s="8" t="s">
        <v>10</v>
      </c>
      <c r="D19" s="8" t="s">
        <v>26</v>
      </c>
      <c r="E19" s="17">
        <v>3358025.95</v>
      </c>
      <c r="F19" s="41">
        <v>152.30000000000001</v>
      </c>
      <c r="G19" s="24">
        <v>2648000</v>
      </c>
      <c r="H19" s="13">
        <f t="shared" si="0"/>
        <v>1738.673670387393</v>
      </c>
      <c r="I19" s="25">
        <v>2648000</v>
      </c>
      <c r="J19" s="32">
        <f t="shared" si="1"/>
        <v>1738.673670387393</v>
      </c>
      <c r="K19" s="10">
        <v>2648000</v>
      </c>
      <c r="L19" s="30">
        <f t="shared" si="2"/>
        <v>1738.673670387393</v>
      </c>
    </row>
    <row r="20" spans="1:12" ht="15" customHeight="1" x14ac:dyDescent="0.25">
      <c r="A20" s="51" t="s">
        <v>27</v>
      </c>
      <c r="B20" s="51"/>
      <c r="C20" s="8" t="s">
        <v>10</v>
      </c>
      <c r="D20" s="8" t="s">
        <v>28</v>
      </c>
      <c r="E20" s="17">
        <v>110181120</v>
      </c>
      <c r="F20" s="41">
        <v>104477.1</v>
      </c>
      <c r="G20" s="24">
        <v>75398600</v>
      </c>
      <c r="H20" s="13">
        <f t="shared" si="0"/>
        <v>72.167585049738165</v>
      </c>
      <c r="I20" s="25">
        <v>70929730</v>
      </c>
      <c r="J20" s="32">
        <f t="shared" si="1"/>
        <v>67.890217090635161</v>
      </c>
      <c r="K20" s="10">
        <v>70260990</v>
      </c>
      <c r="L20" s="30">
        <f t="shared" si="2"/>
        <v>67.250134239943478</v>
      </c>
    </row>
    <row r="21" spans="1:12" ht="15" customHeight="1" x14ac:dyDescent="0.25">
      <c r="A21" s="51" t="s">
        <v>29</v>
      </c>
      <c r="B21" s="51"/>
      <c r="C21" s="8" t="s">
        <v>10</v>
      </c>
      <c r="D21" s="8" t="s">
        <v>30</v>
      </c>
      <c r="E21" s="17">
        <v>476282488.39999998</v>
      </c>
      <c r="F21" s="41">
        <v>460462.5</v>
      </c>
      <c r="G21" s="24">
        <v>306406070</v>
      </c>
      <c r="H21" s="13">
        <f t="shared" si="0"/>
        <v>66.543110459592256</v>
      </c>
      <c r="I21" s="25">
        <v>334905370</v>
      </c>
      <c r="J21" s="32">
        <f t="shared" si="1"/>
        <v>72.732387545131246</v>
      </c>
      <c r="K21" s="10">
        <v>331554000</v>
      </c>
      <c r="L21" s="30">
        <f t="shared" si="2"/>
        <v>72.004560631973291</v>
      </c>
    </row>
    <row r="22" spans="1:12" ht="15" customHeight="1" x14ac:dyDescent="0.25">
      <c r="A22" s="51" t="s">
        <v>31</v>
      </c>
      <c r="B22" s="51"/>
      <c r="C22" s="8" t="s">
        <v>10</v>
      </c>
      <c r="D22" s="8" t="s">
        <v>21</v>
      </c>
      <c r="E22" s="17">
        <v>11948400</v>
      </c>
      <c r="F22" s="41">
        <v>11154.5</v>
      </c>
      <c r="G22" s="24">
        <v>10915000</v>
      </c>
      <c r="H22" s="13">
        <f t="shared" si="0"/>
        <v>97.852884486081848</v>
      </c>
      <c r="I22" s="25">
        <v>10018400</v>
      </c>
      <c r="J22" s="32">
        <f t="shared" si="1"/>
        <v>89.814872921242554</v>
      </c>
      <c r="K22" s="10">
        <v>10654000</v>
      </c>
      <c r="L22" s="30">
        <f t="shared" si="2"/>
        <v>95.513021650454974</v>
      </c>
    </row>
    <row r="23" spans="1:12" ht="15" customHeight="1" x14ac:dyDescent="0.25">
      <c r="A23" s="51" t="s">
        <v>32</v>
      </c>
      <c r="B23" s="51"/>
      <c r="C23" s="8" t="s">
        <v>10</v>
      </c>
      <c r="D23" s="8" t="s">
        <v>33</v>
      </c>
      <c r="E23" s="17">
        <v>2248000</v>
      </c>
      <c r="F23" s="41">
        <v>2200</v>
      </c>
      <c r="G23" s="24">
        <v>4134000</v>
      </c>
      <c r="H23" s="13">
        <f t="shared" si="0"/>
        <v>187.90909090909091</v>
      </c>
      <c r="I23" s="25">
        <v>4134000</v>
      </c>
      <c r="J23" s="32">
        <f t="shared" si="1"/>
        <v>187.90909090909091</v>
      </c>
      <c r="K23" s="10">
        <v>4134000</v>
      </c>
      <c r="L23" s="30">
        <f t="shared" si="2"/>
        <v>187.90909090909091</v>
      </c>
    </row>
    <row r="24" spans="1:12" ht="15" customHeight="1" x14ac:dyDescent="0.25">
      <c r="A24" s="50" t="s">
        <v>34</v>
      </c>
      <c r="B24" s="50"/>
      <c r="C24" s="5" t="s">
        <v>26</v>
      </c>
      <c r="D24" s="5"/>
      <c r="E24" s="19">
        <v>1124126556.22</v>
      </c>
      <c r="F24" s="42">
        <f>SUM(F25:F27)</f>
        <v>902923.7</v>
      </c>
      <c r="G24" s="34">
        <v>1618225160</v>
      </c>
      <c r="H24" s="12">
        <f t="shared" si="0"/>
        <v>179.22058752029656</v>
      </c>
      <c r="I24" s="36">
        <v>883420690</v>
      </c>
      <c r="J24" s="14">
        <f t="shared" si="1"/>
        <v>97.840015717828663</v>
      </c>
      <c r="K24" s="7">
        <v>580542000</v>
      </c>
      <c r="L24" s="29">
        <f t="shared" si="2"/>
        <v>64.295798194243872</v>
      </c>
    </row>
    <row r="25" spans="1:12" ht="15" customHeight="1" x14ac:dyDescent="0.25">
      <c r="A25" s="51" t="s">
        <v>35</v>
      </c>
      <c r="B25" s="51"/>
      <c r="C25" s="8" t="s">
        <v>26</v>
      </c>
      <c r="D25" s="8" t="s">
        <v>4</v>
      </c>
      <c r="E25" s="17">
        <v>218747333.71000001</v>
      </c>
      <c r="F25" s="41">
        <v>187569.1</v>
      </c>
      <c r="G25" s="24">
        <v>247215790</v>
      </c>
      <c r="H25" s="13">
        <f t="shared" si="0"/>
        <v>131.79984869576066</v>
      </c>
      <c r="I25" s="25">
        <v>202036070</v>
      </c>
      <c r="J25" s="32">
        <f t="shared" si="1"/>
        <v>107.71287488184355</v>
      </c>
      <c r="K25" s="10">
        <v>17192000</v>
      </c>
      <c r="L25" s="30">
        <f t="shared" si="2"/>
        <v>9.1656888048191298</v>
      </c>
    </row>
    <row r="26" spans="1:12" ht="15" customHeight="1" x14ac:dyDescent="0.25">
      <c r="A26" s="51" t="s">
        <v>36</v>
      </c>
      <c r="B26" s="51"/>
      <c r="C26" s="8" t="s">
        <v>26</v>
      </c>
      <c r="D26" s="8" t="s">
        <v>6</v>
      </c>
      <c r="E26" s="17">
        <v>227835906.28</v>
      </c>
      <c r="F26" s="41">
        <v>91434.1</v>
      </c>
      <c r="G26" s="24">
        <v>156216100</v>
      </c>
      <c r="H26" s="13">
        <f t="shared" si="0"/>
        <v>170.85102822688691</v>
      </c>
      <c r="I26" s="25">
        <v>104017000</v>
      </c>
      <c r="J26" s="32">
        <f t="shared" si="1"/>
        <v>113.76171472131294</v>
      </c>
      <c r="K26" s="10">
        <v>4017000</v>
      </c>
      <c r="L26" s="30">
        <f t="shared" si="2"/>
        <v>4.3933280909420009</v>
      </c>
    </row>
    <row r="27" spans="1:12" ht="15" customHeight="1" x14ac:dyDescent="0.25">
      <c r="A27" s="51" t="s">
        <v>37</v>
      </c>
      <c r="B27" s="51"/>
      <c r="C27" s="8" t="s">
        <v>26</v>
      </c>
      <c r="D27" s="8" t="s">
        <v>8</v>
      </c>
      <c r="E27" s="17">
        <v>677543316.23000002</v>
      </c>
      <c r="F27" s="41">
        <v>623920.5</v>
      </c>
      <c r="G27" s="24">
        <v>1214793270</v>
      </c>
      <c r="H27" s="13">
        <f t="shared" si="0"/>
        <v>194.70321459224371</v>
      </c>
      <c r="I27" s="25">
        <v>577367620</v>
      </c>
      <c r="J27" s="32">
        <f t="shared" si="1"/>
        <v>92.538651959664733</v>
      </c>
      <c r="K27" s="10">
        <v>559333000</v>
      </c>
      <c r="L27" s="30">
        <f t="shared" si="2"/>
        <v>89.648120233266908</v>
      </c>
    </row>
    <row r="28" spans="1:12" ht="15" customHeight="1" x14ac:dyDescent="0.25">
      <c r="A28" s="50" t="s">
        <v>38</v>
      </c>
      <c r="B28" s="50"/>
      <c r="C28" s="5" t="s">
        <v>12</v>
      </c>
      <c r="D28" s="5"/>
      <c r="E28" s="19">
        <v>396439303.06999999</v>
      </c>
      <c r="F28" s="42">
        <v>393819.3</v>
      </c>
      <c r="G28" s="34">
        <v>159700000</v>
      </c>
      <c r="H28" s="12">
        <f t="shared" si="0"/>
        <v>40.551593078348368</v>
      </c>
      <c r="I28" s="36">
        <v>143200000</v>
      </c>
      <c r="J28" s="14">
        <f t="shared" si="1"/>
        <v>36.361854281900357</v>
      </c>
      <c r="K28" s="7">
        <v>143200000</v>
      </c>
      <c r="L28" s="29">
        <f t="shared" si="2"/>
        <v>36.361854281900357</v>
      </c>
    </row>
    <row r="29" spans="1:12" ht="15" customHeight="1" x14ac:dyDescent="0.25">
      <c r="A29" s="51" t="s">
        <v>39</v>
      </c>
      <c r="B29" s="51"/>
      <c r="C29" s="8" t="s">
        <v>12</v>
      </c>
      <c r="D29" s="8" t="s">
        <v>26</v>
      </c>
      <c r="E29" s="17">
        <v>396439303.06999999</v>
      </c>
      <c r="F29" s="41">
        <v>393819.3</v>
      </c>
      <c r="G29" s="24">
        <v>159700000</v>
      </c>
      <c r="H29" s="13">
        <f t="shared" si="0"/>
        <v>40.551593078348368</v>
      </c>
      <c r="I29" s="25">
        <v>143200000</v>
      </c>
      <c r="J29" s="32">
        <f t="shared" si="1"/>
        <v>36.361854281900357</v>
      </c>
      <c r="K29" s="10">
        <v>143200000</v>
      </c>
      <c r="L29" s="30">
        <f t="shared" si="2"/>
        <v>36.361854281900357</v>
      </c>
    </row>
    <row r="30" spans="1:12" ht="15" customHeight="1" x14ac:dyDescent="0.25">
      <c r="A30" s="50" t="s">
        <v>40</v>
      </c>
      <c r="B30" s="50"/>
      <c r="C30" s="5" t="s">
        <v>41</v>
      </c>
      <c r="D30" s="5"/>
      <c r="E30" s="19">
        <v>3694937757.8000002</v>
      </c>
      <c r="F30" s="42">
        <f>SUM(F31:F35)</f>
        <v>3199943.3999999994</v>
      </c>
      <c r="G30" s="34">
        <v>4344278661</v>
      </c>
      <c r="H30" s="12">
        <f t="shared" si="0"/>
        <v>135.76110943087306</v>
      </c>
      <c r="I30" s="36">
        <v>4901818120</v>
      </c>
      <c r="J30" s="14">
        <f t="shared" si="1"/>
        <v>153.18452570129838</v>
      </c>
      <c r="K30" s="7">
        <v>3819005940</v>
      </c>
      <c r="L30" s="29">
        <f t="shared" si="2"/>
        <v>119.34604655819852</v>
      </c>
    </row>
    <row r="31" spans="1:12" ht="15" customHeight="1" x14ac:dyDescent="0.25">
      <c r="A31" s="51" t="s">
        <v>42</v>
      </c>
      <c r="B31" s="51"/>
      <c r="C31" s="8" t="s">
        <v>41</v>
      </c>
      <c r="D31" s="8" t="s">
        <v>4</v>
      </c>
      <c r="E31" s="17">
        <v>1243993387.3499999</v>
      </c>
      <c r="F31" s="41">
        <v>1195000.7</v>
      </c>
      <c r="G31" s="24">
        <v>1411989840</v>
      </c>
      <c r="H31" s="13">
        <f t="shared" si="0"/>
        <v>118.1580763927586</v>
      </c>
      <c r="I31" s="25">
        <v>1527507540</v>
      </c>
      <c r="J31" s="32">
        <f t="shared" si="1"/>
        <v>127.82482386830401</v>
      </c>
      <c r="K31" s="10">
        <v>1156925000</v>
      </c>
      <c r="L31" s="30">
        <f t="shared" si="2"/>
        <v>96.813750820397004</v>
      </c>
    </row>
    <row r="32" spans="1:12" ht="15" customHeight="1" x14ac:dyDescent="0.25">
      <c r="A32" s="51" t="s">
        <v>43</v>
      </c>
      <c r="B32" s="51"/>
      <c r="C32" s="8" t="s">
        <v>41</v>
      </c>
      <c r="D32" s="8" t="s">
        <v>6</v>
      </c>
      <c r="E32" s="17">
        <v>2037969517.25</v>
      </c>
      <c r="F32" s="41">
        <v>1599679.4</v>
      </c>
      <c r="G32" s="24">
        <v>2492951421</v>
      </c>
      <c r="H32" s="13">
        <f t="shared" si="0"/>
        <v>155.84069039083707</v>
      </c>
      <c r="I32" s="25">
        <v>2999180580</v>
      </c>
      <c r="J32" s="32">
        <f t="shared" si="1"/>
        <v>187.48635382814834</v>
      </c>
      <c r="K32" s="10">
        <v>2283941870</v>
      </c>
      <c r="L32" s="30">
        <f t="shared" si="2"/>
        <v>142.77497541069792</v>
      </c>
    </row>
    <row r="33" spans="1:14" ht="15" customHeight="1" x14ac:dyDescent="0.25">
      <c r="A33" s="51" t="s">
        <v>44</v>
      </c>
      <c r="B33" s="51"/>
      <c r="C33" s="8" t="s">
        <v>41</v>
      </c>
      <c r="D33" s="8" t="s">
        <v>8</v>
      </c>
      <c r="E33" s="17">
        <v>267291880</v>
      </c>
      <c r="F33" s="41">
        <v>263601.40000000002</v>
      </c>
      <c r="G33" s="24">
        <v>279852000</v>
      </c>
      <c r="H33" s="13">
        <f t="shared" si="0"/>
        <v>106.16483827475878</v>
      </c>
      <c r="I33" s="25">
        <v>264942000</v>
      </c>
      <c r="J33" s="32">
        <f t="shared" si="1"/>
        <v>100.50857089529873</v>
      </c>
      <c r="K33" s="10">
        <v>264942000</v>
      </c>
      <c r="L33" s="30">
        <f t="shared" si="2"/>
        <v>100.50857089529873</v>
      </c>
    </row>
    <row r="34" spans="1:14" ht="15" customHeight="1" x14ac:dyDescent="0.25">
      <c r="A34" s="51" t="s">
        <v>45</v>
      </c>
      <c r="B34" s="51"/>
      <c r="C34" s="8" t="s">
        <v>41</v>
      </c>
      <c r="D34" s="8" t="s">
        <v>41</v>
      </c>
      <c r="E34" s="17">
        <v>104577500</v>
      </c>
      <c r="F34" s="41">
        <v>102417.1</v>
      </c>
      <c r="G34" s="24">
        <v>94426000</v>
      </c>
      <c r="H34" s="13">
        <f t="shared" si="0"/>
        <v>92.19749436373418</v>
      </c>
      <c r="I34" s="25">
        <v>93226000</v>
      </c>
      <c r="J34" s="32">
        <f t="shared" si="1"/>
        <v>91.025815025029999</v>
      </c>
      <c r="K34" s="10">
        <v>93226000</v>
      </c>
      <c r="L34" s="30">
        <f t="shared" si="2"/>
        <v>91.025815025029999</v>
      </c>
    </row>
    <row r="35" spans="1:14" ht="15" customHeight="1" x14ac:dyDescent="0.25">
      <c r="A35" s="51" t="s">
        <v>46</v>
      </c>
      <c r="B35" s="51"/>
      <c r="C35" s="8" t="s">
        <v>41</v>
      </c>
      <c r="D35" s="8" t="s">
        <v>30</v>
      </c>
      <c r="E35" s="17">
        <v>41105473.200000003</v>
      </c>
      <c r="F35" s="41">
        <v>39244.800000000003</v>
      </c>
      <c r="G35" s="24">
        <v>65059400</v>
      </c>
      <c r="H35" s="13">
        <f t="shared" si="0"/>
        <v>165.77839611872145</v>
      </c>
      <c r="I35" s="25">
        <v>16962000</v>
      </c>
      <c r="J35" s="32">
        <f t="shared" si="1"/>
        <v>43.221012720156558</v>
      </c>
      <c r="K35" s="10">
        <v>19971070</v>
      </c>
      <c r="L35" s="30">
        <f t="shared" si="2"/>
        <v>50.888448915525117</v>
      </c>
    </row>
    <row r="36" spans="1:14" ht="15" customHeight="1" x14ac:dyDescent="0.25">
      <c r="A36" s="50" t="s">
        <v>47</v>
      </c>
      <c r="B36" s="50"/>
      <c r="C36" s="5" t="s">
        <v>28</v>
      </c>
      <c r="D36" s="5"/>
      <c r="E36" s="19">
        <v>497305627</v>
      </c>
      <c r="F36" s="42">
        <v>497152</v>
      </c>
      <c r="G36" s="34">
        <v>626459460</v>
      </c>
      <c r="H36" s="12">
        <f t="shared" si="0"/>
        <v>126.00964292610711</v>
      </c>
      <c r="I36" s="36">
        <v>626298410</v>
      </c>
      <c r="J36" s="14">
        <f t="shared" si="1"/>
        <v>125.97724840692585</v>
      </c>
      <c r="K36" s="7">
        <v>534261030</v>
      </c>
      <c r="L36" s="29">
        <f t="shared" si="2"/>
        <v>107.46432278256952</v>
      </c>
    </row>
    <row r="37" spans="1:14" ht="15" customHeight="1" x14ac:dyDescent="0.25">
      <c r="A37" s="51" t="s">
        <v>48</v>
      </c>
      <c r="B37" s="51"/>
      <c r="C37" s="8" t="s">
        <v>28</v>
      </c>
      <c r="D37" s="8" t="s">
        <v>4</v>
      </c>
      <c r="E37" s="17">
        <v>497305627</v>
      </c>
      <c r="F37" s="41">
        <v>497152</v>
      </c>
      <c r="G37" s="24">
        <v>626459460</v>
      </c>
      <c r="H37" s="13">
        <f t="shared" si="0"/>
        <v>126.00964292610711</v>
      </c>
      <c r="I37" s="25">
        <v>626298410</v>
      </c>
      <c r="J37" s="32">
        <f t="shared" si="1"/>
        <v>125.97724840692585</v>
      </c>
      <c r="K37" s="10">
        <v>534261030</v>
      </c>
      <c r="L37" s="30">
        <f t="shared" si="2"/>
        <v>107.46432278256952</v>
      </c>
    </row>
    <row r="38" spans="1:14" ht="15" customHeight="1" x14ac:dyDescent="0.25">
      <c r="A38" s="50" t="s">
        <v>49</v>
      </c>
      <c r="B38" s="50"/>
      <c r="C38" s="5" t="s">
        <v>30</v>
      </c>
      <c r="D38" s="5"/>
      <c r="E38" s="19">
        <v>17600000</v>
      </c>
      <c r="F38" s="42">
        <v>8435.2000000000007</v>
      </c>
      <c r="G38" s="34">
        <v>17600000</v>
      </c>
      <c r="H38" s="12">
        <f t="shared" si="0"/>
        <v>208.64946889226098</v>
      </c>
      <c r="I38" s="36">
        <v>0</v>
      </c>
      <c r="J38" s="14">
        <f t="shared" si="1"/>
        <v>0</v>
      </c>
      <c r="K38" s="7">
        <v>0</v>
      </c>
      <c r="L38" s="29">
        <f>K38*100/F38/1000</f>
        <v>0</v>
      </c>
    </row>
    <row r="39" spans="1:14" ht="15" customHeight="1" x14ac:dyDescent="0.25">
      <c r="A39" s="51" t="s">
        <v>50</v>
      </c>
      <c r="B39" s="51"/>
      <c r="C39" s="8" t="s">
        <v>30</v>
      </c>
      <c r="D39" s="8" t="s">
        <v>30</v>
      </c>
      <c r="E39" s="17">
        <v>17600000</v>
      </c>
      <c r="F39" s="41">
        <v>8435.2000000000007</v>
      </c>
      <c r="G39" s="24">
        <v>17600000</v>
      </c>
      <c r="H39" s="13">
        <f t="shared" si="0"/>
        <v>208.64946889226098</v>
      </c>
      <c r="I39" s="25">
        <v>0</v>
      </c>
      <c r="J39" s="32">
        <f t="shared" si="1"/>
        <v>0</v>
      </c>
      <c r="K39" s="10">
        <v>0</v>
      </c>
      <c r="L39" s="30">
        <f t="shared" si="2"/>
        <v>0</v>
      </c>
    </row>
    <row r="40" spans="1:14" ht="15" customHeight="1" x14ac:dyDescent="0.25">
      <c r="A40" s="50" t="s">
        <v>51</v>
      </c>
      <c r="B40" s="50"/>
      <c r="C40" s="5" t="s">
        <v>21</v>
      </c>
      <c r="D40" s="5"/>
      <c r="E40" s="19">
        <v>153872742.24000001</v>
      </c>
      <c r="F40" s="42">
        <f>SUM(F41:F44)</f>
        <v>150641.99999999997</v>
      </c>
      <c r="G40" s="34">
        <v>161940500</v>
      </c>
      <c r="H40" s="12">
        <f t="shared" si="0"/>
        <v>107.50023233892277</v>
      </c>
      <c r="I40" s="36">
        <v>171246000</v>
      </c>
      <c r="J40" s="14">
        <f t="shared" si="1"/>
        <v>113.67746046919189</v>
      </c>
      <c r="K40" s="7">
        <v>176168000</v>
      </c>
      <c r="L40" s="29">
        <f t="shared" si="2"/>
        <v>116.94480954846593</v>
      </c>
    </row>
    <row r="41" spans="1:14" ht="15" customHeight="1" x14ac:dyDescent="0.25">
      <c r="A41" s="51" t="s">
        <v>52</v>
      </c>
      <c r="B41" s="51"/>
      <c r="C41" s="8" t="s">
        <v>21</v>
      </c>
      <c r="D41" s="8" t="s">
        <v>4</v>
      </c>
      <c r="E41" s="17">
        <v>17000000</v>
      </c>
      <c r="F41" s="41">
        <v>16634</v>
      </c>
      <c r="G41" s="24">
        <v>17000000</v>
      </c>
      <c r="H41" s="13">
        <f t="shared" si="0"/>
        <v>102.20031261272094</v>
      </c>
      <c r="I41" s="25">
        <v>17000000</v>
      </c>
      <c r="J41" s="32">
        <f t="shared" si="1"/>
        <v>102.20031261272094</v>
      </c>
      <c r="K41" s="10">
        <v>17000000</v>
      </c>
      <c r="L41" s="30">
        <f t="shared" si="2"/>
        <v>102.20031261272094</v>
      </c>
    </row>
    <row r="42" spans="1:14" ht="15" customHeight="1" x14ac:dyDescent="0.25">
      <c r="A42" s="51" t="s">
        <v>53</v>
      </c>
      <c r="B42" s="51"/>
      <c r="C42" s="8" t="s">
        <v>21</v>
      </c>
      <c r="D42" s="8" t="s">
        <v>8</v>
      </c>
      <c r="E42" s="17">
        <v>57966242.240000002</v>
      </c>
      <c r="F42" s="41">
        <v>56470.7</v>
      </c>
      <c r="G42" s="24">
        <v>55470000</v>
      </c>
      <c r="H42" s="13">
        <f t="shared" si="0"/>
        <v>98.227930590554038</v>
      </c>
      <c r="I42" s="25">
        <v>57634000</v>
      </c>
      <c r="J42" s="32">
        <f t="shared" si="1"/>
        <v>102.0600063395708</v>
      </c>
      <c r="K42" s="10">
        <v>59940000</v>
      </c>
      <c r="L42" s="30">
        <f t="shared" si="2"/>
        <v>106.1435399242439</v>
      </c>
    </row>
    <row r="43" spans="1:14" ht="15" customHeight="1" x14ac:dyDescent="0.25">
      <c r="A43" s="51" t="s">
        <v>54</v>
      </c>
      <c r="B43" s="51"/>
      <c r="C43" s="8" t="s">
        <v>21</v>
      </c>
      <c r="D43" s="8" t="s">
        <v>10</v>
      </c>
      <c r="E43" s="17">
        <v>78506500</v>
      </c>
      <c r="F43" s="41">
        <v>77145.899999999994</v>
      </c>
      <c r="G43" s="24">
        <v>89470500</v>
      </c>
      <c r="H43" s="13">
        <f t="shared" si="0"/>
        <v>115.97570318059677</v>
      </c>
      <c r="I43" s="25">
        <v>96612000</v>
      </c>
      <c r="J43" s="32">
        <f t="shared" si="1"/>
        <v>125.23283803805516</v>
      </c>
      <c r="K43" s="10">
        <v>99228000</v>
      </c>
      <c r="L43" s="30">
        <f t="shared" si="2"/>
        <v>128.62381539394835</v>
      </c>
    </row>
    <row r="44" spans="1:14" ht="15" customHeight="1" x14ac:dyDescent="0.25">
      <c r="A44" s="51" t="s">
        <v>55</v>
      </c>
      <c r="B44" s="51"/>
      <c r="C44" s="8" t="s">
        <v>21</v>
      </c>
      <c r="D44" s="8" t="s">
        <v>12</v>
      </c>
      <c r="E44" s="17">
        <v>400000</v>
      </c>
      <c r="F44" s="41">
        <v>391.4</v>
      </c>
      <c r="G44" s="9">
        <v>0</v>
      </c>
      <c r="H44" s="13">
        <f t="shared" si="0"/>
        <v>0</v>
      </c>
      <c r="I44" s="10">
        <v>0</v>
      </c>
      <c r="J44" s="32">
        <f t="shared" si="1"/>
        <v>0</v>
      </c>
      <c r="K44" s="10">
        <v>0</v>
      </c>
      <c r="L44" s="30">
        <f t="shared" si="2"/>
        <v>0</v>
      </c>
    </row>
    <row r="45" spans="1:14" ht="15" customHeight="1" x14ac:dyDescent="0.25">
      <c r="A45" s="50" t="s">
        <v>56</v>
      </c>
      <c r="B45" s="50"/>
      <c r="C45" s="5" t="s">
        <v>14</v>
      </c>
      <c r="D45" s="5"/>
      <c r="E45" s="19">
        <v>352338050</v>
      </c>
      <c r="F45" s="42">
        <v>336201.5</v>
      </c>
      <c r="G45" s="34">
        <v>837067730</v>
      </c>
      <c r="H45" s="12">
        <f t="shared" si="0"/>
        <v>248.97798790308789</v>
      </c>
      <c r="I45" s="36">
        <v>633393920</v>
      </c>
      <c r="J45" s="14">
        <f t="shared" si="1"/>
        <v>188.39711304084008</v>
      </c>
      <c r="K45" s="7">
        <v>260732000</v>
      </c>
      <c r="L45" s="29">
        <f t="shared" si="2"/>
        <v>77.552301224117073</v>
      </c>
    </row>
    <row r="46" spans="1:14" ht="15" customHeight="1" x14ac:dyDescent="0.25">
      <c r="A46" s="51" t="s">
        <v>57</v>
      </c>
      <c r="B46" s="51"/>
      <c r="C46" s="8" t="s">
        <v>14</v>
      </c>
      <c r="D46" s="8" t="s">
        <v>4</v>
      </c>
      <c r="E46" s="17">
        <v>352338050</v>
      </c>
      <c r="F46" s="41">
        <v>336201.5</v>
      </c>
      <c r="G46" s="24">
        <v>837067730</v>
      </c>
      <c r="H46" s="13">
        <f t="shared" si="0"/>
        <v>248.97798790308789</v>
      </c>
      <c r="I46" s="25">
        <v>633393920</v>
      </c>
      <c r="J46" s="32">
        <f t="shared" si="1"/>
        <v>188.39711304084008</v>
      </c>
      <c r="K46" s="10">
        <v>260732000</v>
      </c>
      <c r="L46" s="30">
        <f t="shared" si="2"/>
        <v>77.552301224117073</v>
      </c>
      <c r="M46" s="37"/>
      <c r="N46" s="37"/>
    </row>
    <row r="47" spans="1:14" ht="15" customHeight="1" x14ac:dyDescent="0.25">
      <c r="A47" s="50" t="s">
        <v>58</v>
      </c>
      <c r="B47" s="50"/>
      <c r="C47" s="5" t="s">
        <v>16</v>
      </c>
      <c r="D47" s="5"/>
      <c r="E47" s="19">
        <v>27965000</v>
      </c>
      <c r="F47" s="42">
        <v>27299.5</v>
      </c>
      <c r="G47" s="34">
        <v>6408000</v>
      </c>
      <c r="H47" s="12">
        <f t="shared" si="0"/>
        <v>23.472957380171799</v>
      </c>
      <c r="I47" s="36">
        <v>12936000</v>
      </c>
      <c r="J47" s="14">
        <f t="shared" si="1"/>
        <v>47.385483250608985</v>
      </c>
      <c r="K47" s="7">
        <v>18690000</v>
      </c>
      <c r="L47" s="29">
        <f t="shared" si="2"/>
        <v>68.462792358834406</v>
      </c>
    </row>
    <row r="48" spans="1:14" ht="23.25" customHeight="1" x14ac:dyDescent="0.25">
      <c r="A48" s="55" t="s">
        <v>59</v>
      </c>
      <c r="B48" s="55"/>
      <c r="C48" s="21" t="s">
        <v>16</v>
      </c>
      <c r="D48" s="21" t="s">
        <v>4</v>
      </c>
      <c r="E48" s="22">
        <v>27965000</v>
      </c>
      <c r="F48" s="41">
        <v>27299.5</v>
      </c>
      <c r="G48" s="39">
        <v>6408000</v>
      </c>
      <c r="H48" s="23">
        <f t="shared" si="0"/>
        <v>23.472957380171799</v>
      </c>
      <c r="I48" s="40">
        <v>12936000</v>
      </c>
      <c r="J48" s="38">
        <f t="shared" si="1"/>
        <v>47.385483250608985</v>
      </c>
      <c r="K48" s="10">
        <v>18690000</v>
      </c>
      <c r="L48" s="30">
        <f t="shared" si="2"/>
        <v>68.462792358834406</v>
      </c>
    </row>
    <row r="49" spans="1:12" ht="15" customHeight="1" x14ac:dyDescent="0.25">
      <c r="A49" s="56" t="s">
        <v>60</v>
      </c>
      <c r="B49" s="56"/>
      <c r="C49" s="56"/>
      <c r="D49" s="56"/>
      <c r="E49" s="19">
        <v>7655904433.2299995</v>
      </c>
      <c r="F49" s="42">
        <f>SUM(F47,F45,F40,F36,F30,F24,F18,F14,F12,F4,F38,F28)</f>
        <v>6851519.3999999994</v>
      </c>
      <c r="G49" s="6">
        <v>9095049051</v>
      </c>
      <c r="H49" s="12">
        <f t="shared" si="0"/>
        <v>132.74499450443065</v>
      </c>
      <c r="I49" s="7">
        <v>8625577110</v>
      </c>
      <c r="J49" s="14">
        <f>I49*100/F49/1000</f>
        <v>125.89290938882843</v>
      </c>
      <c r="K49" s="7">
        <v>6794841630</v>
      </c>
      <c r="L49" s="29">
        <f t="shared" si="2"/>
        <v>99.172770787162918</v>
      </c>
    </row>
    <row r="50" spans="1:12" x14ac:dyDescent="0.25">
      <c r="A50" s="3"/>
      <c r="B50" s="3"/>
      <c r="C50" s="3"/>
      <c r="D50" s="3"/>
      <c r="E50" s="3"/>
      <c r="F50" s="43"/>
      <c r="G50" s="3"/>
      <c r="H50" s="3"/>
      <c r="I50" s="3"/>
      <c r="J50" s="3"/>
      <c r="K50" s="3"/>
    </row>
    <row r="51" spans="1:12" x14ac:dyDescent="0.25">
      <c r="A51" s="2"/>
      <c r="B51" s="2"/>
      <c r="C51" s="2"/>
      <c r="D51" s="2"/>
      <c r="E51" s="2"/>
      <c r="F51" s="44"/>
      <c r="G51" s="2"/>
      <c r="H51" s="2"/>
      <c r="I51" s="2"/>
      <c r="J51" s="2"/>
      <c r="K51" s="2"/>
    </row>
  </sheetData>
  <mergeCells count="49"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8:B48"/>
    <mergeCell ref="A49:D49"/>
    <mergeCell ref="A40:B40"/>
    <mergeCell ref="A41:B41"/>
    <mergeCell ref="A42:B42"/>
    <mergeCell ref="A43:B43"/>
    <mergeCell ref="A44:B44"/>
    <mergeCell ref="A45:B45"/>
    <mergeCell ref="A46:B46"/>
    <mergeCell ref="A47:B47"/>
    <mergeCell ref="A27:B27"/>
    <mergeCell ref="A28:B28"/>
    <mergeCell ref="A29:B29"/>
    <mergeCell ref="A20:B2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6:B26"/>
    <mergeCell ref="A1:K1"/>
    <mergeCell ref="A2:G2"/>
    <mergeCell ref="A3:B3"/>
    <mergeCell ref="A8:B8"/>
    <mergeCell ref="A10:B10"/>
    <mergeCell ref="A9:B9"/>
    <mergeCell ref="A15:B15"/>
    <mergeCell ref="A4:B4"/>
    <mergeCell ref="A5:B5"/>
    <mergeCell ref="A6:B6"/>
    <mergeCell ref="A7:B7"/>
    <mergeCell ref="A11:B11"/>
    <mergeCell ref="A12:B12"/>
    <mergeCell ref="A13:B13"/>
    <mergeCell ref="A14:B14"/>
  </mergeCells>
  <pageMargins left="0.70866141732283472" right="0.70866141732283472" top="0.15748031496062992" bottom="0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RePack by Diakov</cp:lastModifiedBy>
  <cp:lastPrinted>2021-11-17T07:42:33Z</cp:lastPrinted>
  <dcterms:created xsi:type="dcterms:W3CDTF">2020-11-13T07:10:25Z</dcterms:created>
  <dcterms:modified xsi:type="dcterms:W3CDTF">2021-11-17T13:32:36Z</dcterms:modified>
</cp:coreProperties>
</file>